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"/>
    </mc:Choice>
  </mc:AlternateContent>
  <xr:revisionPtr revIDLastSave="0" documentId="13_ncr:1_{2ADEC757-CC23-47D3-9491-EE257F765A7A}" xr6:coauthVersionLast="47" xr6:coauthVersionMax="47" xr10:uidLastSave="{00000000-0000-0000-0000-000000000000}"/>
  <bookViews>
    <workbookView xWindow="-120" yWindow="-120" windowWidth="29040" windowHeight="15720" xr2:uid="{F3C81492-6AF4-49DE-A54F-7E90B1AE8647}"/>
  </bookViews>
  <sheets>
    <sheet name="productes" sheetId="2" r:id="rId1"/>
    <sheet name="joguines" sheetId="3" r:id="rId2"/>
    <sheet name="joguines (2)" sheetId="7" r:id="rId3"/>
    <sheet name="despeses d'enviament" sheetId="4" r:id="rId4"/>
    <sheet name="despeses d'enviament (2)" sheetId="6" r:id="rId5"/>
  </sheets>
  <definedNames>
    <definedName name="solver_adj" localSheetId="4" hidden="1">'despeses d''enviament (2)'!$E$15:$G$20</definedName>
    <definedName name="solver_adj" localSheetId="2" hidden="1">'joguines (2)'!$C$12:$G$12</definedName>
    <definedName name="solver_cvg" localSheetId="4" hidden="1">0.0001</definedName>
    <definedName name="solver_cvg" localSheetId="2" hidden="1">0.0001</definedName>
    <definedName name="solver_drv" localSheetId="4" hidden="1">1</definedName>
    <definedName name="solver_drv" localSheetId="2" hidden="1">1</definedName>
    <definedName name="solver_eng" localSheetId="4" hidden="1">1</definedName>
    <definedName name="solver_eng" localSheetId="2" hidden="1">1</definedName>
    <definedName name="solver_est" localSheetId="4" hidden="1">1</definedName>
    <definedName name="solver_est" localSheetId="2" hidden="1">1</definedName>
    <definedName name="solver_itr" localSheetId="4" hidden="1">2147483647</definedName>
    <definedName name="solver_itr" localSheetId="2" hidden="1">2147483647</definedName>
    <definedName name="solver_lhs1" localSheetId="4" hidden="1">'despeses d''enviament (2)'!$C$15:$C$20</definedName>
    <definedName name="solver_lhs1" localSheetId="2" hidden="1">'joguines (2)'!$C$12:$G$12</definedName>
    <definedName name="solver_lhs2" localSheetId="4" hidden="1">'despeses d''enviament (2)'!$E$15:$G$20</definedName>
    <definedName name="solver_lhs2" localSheetId="2" hidden="1">'joguines (2)'!$J$4:$J$9</definedName>
    <definedName name="solver_lhs3" localSheetId="4" hidden="1">'despeses d''enviament (2)'!$E$25:$G$25</definedName>
    <definedName name="solver_mip" localSheetId="4" hidden="1">2147483647</definedName>
    <definedName name="solver_mip" localSheetId="2" hidden="1">2147483647</definedName>
    <definedName name="solver_mni" localSheetId="4" hidden="1">30</definedName>
    <definedName name="solver_mni" localSheetId="2" hidden="1">30</definedName>
    <definedName name="solver_mrt" localSheetId="4" hidden="1">0.075</definedName>
    <definedName name="solver_mrt" localSheetId="2" hidden="1">0.075</definedName>
    <definedName name="solver_msl" localSheetId="4" hidden="1">2</definedName>
    <definedName name="solver_msl" localSheetId="2" hidden="1">2</definedName>
    <definedName name="solver_neg" localSheetId="4" hidden="1">1</definedName>
    <definedName name="solver_neg" localSheetId="2" hidden="1">1</definedName>
    <definedName name="solver_nod" localSheetId="4" hidden="1">2147483647</definedName>
    <definedName name="solver_nod" localSheetId="2" hidden="1">2147483647</definedName>
    <definedName name="solver_num" localSheetId="4" hidden="1">3</definedName>
    <definedName name="solver_num" localSheetId="2" hidden="1">2</definedName>
    <definedName name="solver_nwt" localSheetId="4" hidden="1">1</definedName>
    <definedName name="solver_nwt" localSheetId="2" hidden="1">1</definedName>
    <definedName name="solver_opt" localSheetId="4" hidden="1">'despeses d''enviament (2)'!$D$27</definedName>
    <definedName name="solver_opt" localSheetId="2" hidden="1">'joguines (2)'!$H$13</definedName>
    <definedName name="solver_pre" localSheetId="4" hidden="1">0.000001</definedName>
    <definedName name="solver_pre" localSheetId="2" hidden="1">0.000001</definedName>
    <definedName name="solver_rbv" localSheetId="4" hidden="1">1</definedName>
    <definedName name="solver_rbv" localSheetId="2" hidden="1">1</definedName>
    <definedName name="solver_rel1" localSheetId="4" hidden="1">2</definedName>
    <definedName name="solver_rel1" localSheetId="2" hidden="1">4</definedName>
    <definedName name="solver_rel2" localSheetId="4" hidden="1">4</definedName>
    <definedName name="solver_rel2" localSheetId="2" hidden="1">3</definedName>
    <definedName name="solver_rel3" localSheetId="4" hidden="1">3</definedName>
    <definedName name="solver_rhs1" localSheetId="4" hidden="1">'despeses d''enviament (2)'!$D$15:$D$20</definedName>
    <definedName name="solver_rhs1" localSheetId="2" hidden="1">"entero"</definedName>
    <definedName name="solver_rhs2" localSheetId="4" hidden="1">"entero"</definedName>
    <definedName name="solver_rhs2" localSheetId="2" hidden="1">0</definedName>
    <definedName name="solver_rhs3" localSheetId="4" hidden="1">0</definedName>
    <definedName name="solver_rlx" localSheetId="4" hidden="1">2</definedName>
    <definedName name="solver_rlx" localSheetId="2" hidden="1">2</definedName>
    <definedName name="solver_rsd" localSheetId="4" hidden="1">0</definedName>
    <definedName name="solver_rsd" localSheetId="2" hidden="1">0</definedName>
    <definedName name="solver_scl" localSheetId="4" hidden="1">1</definedName>
    <definedName name="solver_scl" localSheetId="2" hidden="1">1</definedName>
    <definedName name="solver_sho" localSheetId="4" hidden="1">2</definedName>
    <definedName name="solver_sho" localSheetId="2" hidden="1">2</definedName>
    <definedName name="solver_ssz" localSheetId="4" hidden="1">100</definedName>
    <definedName name="solver_ssz" localSheetId="2" hidden="1">100</definedName>
    <definedName name="solver_tim" localSheetId="4" hidden="1">2147483647</definedName>
    <definedName name="solver_tim" localSheetId="2" hidden="1">2147483647</definedName>
    <definedName name="solver_tol" localSheetId="4" hidden="1">0.01</definedName>
    <definedName name="solver_tol" localSheetId="2" hidden="1">0.01</definedName>
    <definedName name="solver_typ" localSheetId="4" hidden="1">2</definedName>
    <definedName name="solver_typ" localSheetId="2" hidden="1">1</definedName>
    <definedName name="solver_val" localSheetId="4" hidden="1">0</definedName>
    <definedName name="solver_val" localSheetId="2" hidden="1">0</definedName>
    <definedName name="solver_ver" localSheetId="4" hidden="1">3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7" l="1"/>
  <c r="F13" i="7"/>
  <c r="E13" i="7"/>
  <c r="D13" i="7"/>
  <c r="C13" i="7"/>
  <c r="I9" i="7"/>
  <c r="J9" i="7" s="1"/>
  <c r="I8" i="7"/>
  <c r="J8" i="7" s="1"/>
  <c r="I7" i="7"/>
  <c r="J7" i="7" s="1"/>
  <c r="I6" i="7"/>
  <c r="J6" i="7" s="1"/>
  <c r="I5" i="7"/>
  <c r="J5" i="7" s="1"/>
  <c r="I4" i="7"/>
  <c r="J4" i="7" s="1"/>
  <c r="G27" i="6"/>
  <c r="F27" i="6"/>
  <c r="E27" i="6"/>
  <c r="D24" i="6"/>
  <c r="G21" i="6"/>
  <c r="G25" i="6" s="1"/>
  <c r="F21" i="6"/>
  <c r="F25" i="6" s="1"/>
  <c r="E21" i="6"/>
  <c r="E25" i="6" s="1"/>
  <c r="C21" i="6"/>
  <c r="D20" i="6"/>
  <c r="D19" i="6"/>
  <c r="D18" i="6"/>
  <c r="D17" i="6"/>
  <c r="D16" i="6"/>
  <c r="D15" i="6"/>
  <c r="D15" i="4"/>
  <c r="D16" i="4"/>
  <c r="D17" i="4"/>
  <c r="D18" i="4"/>
  <c r="D19" i="4"/>
  <c r="D20" i="4"/>
  <c r="C21" i="4"/>
  <c r="D21" i="4"/>
  <c r="E21" i="4"/>
  <c r="F21" i="4"/>
  <c r="F25" i="4" s="1"/>
  <c r="G21" i="4"/>
  <c r="D24" i="4"/>
  <c r="E25" i="4"/>
  <c r="D25" i="4" s="1"/>
  <c r="G25" i="4"/>
  <c r="E27" i="4"/>
  <c r="D27" i="4" s="1"/>
  <c r="F27" i="4"/>
  <c r="G27" i="4"/>
  <c r="I4" i="3"/>
  <c r="J4" i="3"/>
  <c r="I5" i="3"/>
  <c r="J5" i="3"/>
  <c r="I6" i="3"/>
  <c r="J6" i="3"/>
  <c r="I7" i="3"/>
  <c r="J7" i="3" s="1"/>
  <c r="I8" i="3"/>
  <c r="J8" i="3"/>
  <c r="I9" i="3"/>
  <c r="J9" i="3"/>
  <c r="C13" i="3"/>
  <c r="D13" i="3"/>
  <c r="E13" i="3"/>
  <c r="F13" i="3"/>
  <c r="G13" i="3"/>
  <c r="H13" i="3"/>
  <c r="E3" i="2"/>
  <c r="E6" i="2" s="1"/>
  <c r="E4" i="2"/>
  <c r="E5" i="2"/>
  <c r="C6" i="2"/>
  <c r="D27" i="6" l="1"/>
  <c r="D25" i="6"/>
  <c r="D21" i="6"/>
  <c r="H13" i="7"/>
</calcChain>
</file>

<file path=xl/sharedStrings.xml><?xml version="1.0" encoding="utf-8"?>
<sst xmlns="http://schemas.openxmlformats.org/spreadsheetml/2006/main" count="111" uniqueCount="44">
  <si>
    <t>Total</t>
  </si>
  <si>
    <t>Producte C</t>
  </si>
  <si>
    <t>Producte B</t>
  </si>
  <si>
    <t>Producte A</t>
  </si>
  <si>
    <t>Guany</t>
  </si>
  <si>
    <t>Guany/Unitat</t>
  </si>
  <si>
    <t>Unitats</t>
  </si>
  <si>
    <t>Guany total</t>
  </si>
  <si>
    <t>Quantitat per fabricar</t>
  </si>
  <si>
    <t>Guany per unitat</t>
  </si>
  <si>
    <t>Cola</t>
  </si>
  <si>
    <t>Fusta</t>
  </si>
  <si>
    <t>Plàstic</t>
  </si>
  <si>
    <t>Pintura blanca</t>
  </si>
  <si>
    <t>Pintura blava</t>
  </si>
  <si>
    <t>Pintura vermella</t>
  </si>
  <si>
    <t>Quantitat
restant</t>
  </si>
  <si>
    <t>Quantitat
usada</t>
  </si>
  <si>
    <t>Quantitat
disponible</t>
  </si>
  <si>
    <t>Joguina E</t>
  </si>
  <si>
    <t>Joguina D</t>
  </si>
  <si>
    <t>Joguina C</t>
  </si>
  <si>
    <t>Joguina B</t>
  </si>
  <si>
    <t>Joguina A</t>
  </si>
  <si>
    <t>Material</t>
  </si>
  <si>
    <t>Unitats de material</t>
  </si>
  <si>
    <t>Despeses d'enviament</t>
  </si>
  <si>
    <t>Inventari final</t>
  </si>
  <si>
    <t>Inventari inicial</t>
  </si>
  <si>
    <t>Tarragona</t>
  </si>
  <si>
    <t>Girona</t>
  </si>
  <si>
    <t>Manresa</t>
  </si>
  <si>
    <t>Figueres</t>
  </si>
  <si>
    <t>Reus</t>
  </si>
  <si>
    <t>Lleida</t>
  </si>
  <si>
    <t>Igualada</t>
  </si>
  <si>
    <t>Mataró</t>
  </si>
  <si>
    <t>Barcelona</t>
  </si>
  <si>
    <t>Unitats que
s'enviaran</t>
  </si>
  <si>
    <t>Unitats
que calen</t>
  </si>
  <si>
    <t>Botiga</t>
  </si>
  <si>
    <t>Quantitat d'unitats que s'enviaran des de</t>
  </si>
  <si>
    <t>Magatzem</t>
  </si>
  <si>
    <t>Taula de despeses d'enviament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</si>
</sst>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1" applyFont="1"/>
    <xf numFmtId="4" fontId="2" fillId="0" borderId="1" xfId="1" applyNumberFormat="1" applyFont="1" applyBorder="1"/>
    <xf numFmtId="1" fontId="2" fillId="0" borderId="1" xfId="1" applyNumberFormat="1" applyFont="1" applyBorder="1"/>
    <xf numFmtId="0" fontId="3" fillId="0" borderId="1" xfId="1" applyFont="1" applyBorder="1"/>
    <xf numFmtId="4" fontId="2" fillId="0" borderId="2" xfId="1" applyNumberFormat="1" applyFont="1" applyBorder="1"/>
    <xf numFmtId="1" fontId="2" fillId="0" borderId="2" xfId="1" applyNumberFormat="1" applyFont="1" applyBorder="1"/>
    <xf numFmtId="0" fontId="2" fillId="0" borderId="2" xfId="1" applyFont="1" applyBorder="1"/>
    <xf numFmtId="4" fontId="2" fillId="0" borderId="0" xfId="1" applyNumberFormat="1" applyFont="1"/>
    <xf numFmtId="1" fontId="2" fillId="0" borderId="0" xfId="1" applyNumberFormat="1" applyFont="1"/>
    <xf numFmtId="4" fontId="2" fillId="0" borderId="3" xfId="1" applyNumberFormat="1" applyFont="1" applyBorder="1"/>
    <xf numFmtId="1" fontId="2" fillId="0" borderId="3" xfId="1" applyNumberFormat="1" applyFont="1" applyBorder="1"/>
    <xf numFmtId="0" fontId="2" fillId="0" borderId="3" xfId="1" applyFont="1" applyBorder="1"/>
    <xf numFmtId="0" fontId="3" fillId="0" borderId="4" xfId="1" applyFont="1" applyBorder="1" applyAlignment="1">
      <alignment horizontal="right"/>
    </xf>
    <xf numFmtId="0" fontId="2" fillId="0" borderId="4" xfId="1" applyFont="1" applyBorder="1"/>
    <xf numFmtId="4" fontId="4" fillId="2" borderId="0" xfId="1" applyNumberFormat="1" applyFont="1" applyFill="1"/>
    <xf numFmtId="4" fontId="2" fillId="0" borderId="5" xfId="1" applyNumberFormat="1" applyFont="1" applyBorder="1"/>
    <xf numFmtId="4" fontId="2" fillId="0" borderId="6" xfId="1" applyNumberFormat="1" applyFont="1" applyBorder="1"/>
    <xf numFmtId="4" fontId="2" fillId="0" borderId="7" xfId="1" applyNumberFormat="1" applyFont="1" applyBorder="1"/>
    <xf numFmtId="0" fontId="2" fillId="0" borderId="8" xfId="1" applyFont="1" applyBorder="1"/>
    <xf numFmtId="3" fontId="2" fillId="3" borderId="9" xfId="1" applyNumberFormat="1" applyFont="1" applyFill="1" applyBorder="1"/>
    <xf numFmtId="3" fontId="2" fillId="3" borderId="10" xfId="1" applyNumberFormat="1" applyFont="1" applyFill="1" applyBorder="1"/>
    <xf numFmtId="3" fontId="2" fillId="3" borderId="11" xfId="1" applyNumberFormat="1" applyFont="1" applyFill="1" applyBorder="1"/>
    <xf numFmtId="0" fontId="2" fillId="3" borderId="12" xfId="1" applyFont="1" applyFill="1" applyBorder="1"/>
    <xf numFmtId="0" fontId="2" fillId="0" borderId="13" xfId="1" applyFont="1" applyBorder="1"/>
    <xf numFmtId="0" fontId="2" fillId="0" borderId="14" xfId="1" applyFont="1" applyBorder="1"/>
    <xf numFmtId="0" fontId="2" fillId="0" borderId="15" xfId="1" applyFont="1" applyBorder="1"/>
    <xf numFmtId="0" fontId="2" fillId="0" borderId="16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17" xfId="1" applyFont="1" applyBorder="1"/>
    <xf numFmtId="0" fontId="2" fillId="0" borderId="9" xfId="1" applyFont="1" applyBorder="1"/>
    <xf numFmtId="0" fontId="2" fillId="0" borderId="10" xfId="1" applyFont="1" applyBorder="1"/>
    <xf numFmtId="0" fontId="2" fillId="0" borderId="11" xfId="1" applyFont="1" applyBorder="1"/>
    <xf numFmtId="0" fontId="2" fillId="0" borderId="18" xfId="1" applyFont="1" applyBorder="1"/>
    <xf numFmtId="0" fontId="3" fillId="4" borderId="13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15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center" vertical="center"/>
    </xf>
    <xf numFmtId="4" fontId="2" fillId="5" borderId="10" xfId="1" applyNumberFormat="1" applyFont="1" applyFill="1" applyBorder="1"/>
    <xf numFmtId="4" fontId="4" fillId="6" borderId="10" xfId="1" applyNumberFormat="1" applyFont="1" applyFill="1" applyBorder="1"/>
    <xf numFmtId="0" fontId="2" fillId="5" borderId="10" xfId="1" applyFont="1" applyFill="1" applyBorder="1"/>
    <xf numFmtId="3" fontId="2" fillId="7" borderId="10" xfId="1" applyNumberFormat="1" applyFont="1" applyFill="1" applyBorder="1"/>
    <xf numFmtId="0" fontId="2" fillId="8" borderId="10" xfId="1" applyFont="1" applyFill="1" applyBorder="1" applyAlignment="1">
      <alignment horizontal="center"/>
    </xf>
    <xf numFmtId="0" fontId="2" fillId="0" borderId="20" xfId="1" applyFont="1" applyBorder="1"/>
    <xf numFmtId="0" fontId="2" fillId="0" borderId="21" xfId="1" applyFont="1" applyBorder="1"/>
    <xf numFmtId="0" fontId="2" fillId="0" borderId="22" xfId="1" applyFont="1" applyBorder="1"/>
    <xf numFmtId="3" fontId="2" fillId="0" borderId="23" xfId="1" applyNumberFormat="1" applyFont="1" applyBorder="1"/>
    <xf numFmtId="3" fontId="2" fillId="0" borderId="20" xfId="1" applyNumberFormat="1" applyFont="1" applyBorder="1" applyAlignment="1">
      <alignment horizontal="right"/>
    </xf>
    <xf numFmtId="0" fontId="2" fillId="0" borderId="22" xfId="1" applyFont="1" applyBorder="1" applyAlignment="1">
      <alignment horizontal="left"/>
    </xf>
    <xf numFmtId="0" fontId="2" fillId="5" borderId="5" xfId="1" applyFont="1" applyFill="1" applyBorder="1"/>
    <xf numFmtId="0" fontId="2" fillId="5" borderId="6" xfId="1" applyFont="1" applyFill="1" applyBorder="1"/>
    <xf numFmtId="0" fontId="2" fillId="5" borderId="7" xfId="1" applyFont="1" applyFill="1" applyBorder="1"/>
    <xf numFmtId="0" fontId="2" fillId="4" borderId="8" xfId="1" applyFont="1" applyFill="1" applyBorder="1"/>
    <xf numFmtId="0" fontId="2" fillId="4" borderId="24" xfId="1" applyFont="1" applyFill="1" applyBorder="1"/>
    <xf numFmtId="0" fontId="2" fillId="4" borderId="7" xfId="1" applyFont="1" applyFill="1" applyBorder="1" applyAlignment="1">
      <alignment horizontal="left" vertical="center"/>
    </xf>
    <xf numFmtId="0" fontId="2" fillId="5" borderId="9" xfId="1" applyFont="1" applyFill="1" applyBorder="1"/>
    <xf numFmtId="0" fontId="2" fillId="5" borderId="11" xfId="1" applyFont="1" applyFill="1" applyBorder="1"/>
    <xf numFmtId="0" fontId="2" fillId="4" borderId="12" xfId="1" applyFont="1" applyFill="1" applyBorder="1"/>
    <xf numFmtId="0" fontId="2" fillId="4" borderId="25" xfId="1" applyFont="1" applyFill="1" applyBorder="1"/>
    <xf numFmtId="0" fontId="2" fillId="4" borderId="11" xfId="1" applyFont="1" applyFill="1" applyBorder="1" applyAlignment="1">
      <alignment horizontal="left" vertical="center"/>
    </xf>
    <xf numFmtId="0" fontId="2" fillId="5" borderId="26" xfId="1" applyFont="1" applyFill="1" applyBorder="1"/>
    <xf numFmtId="0" fontId="2" fillId="5" borderId="27" xfId="1" applyFont="1" applyFill="1" applyBorder="1"/>
    <xf numFmtId="0" fontId="2" fillId="5" borderId="28" xfId="1" applyFont="1" applyFill="1" applyBorder="1"/>
    <xf numFmtId="0" fontId="2" fillId="4" borderId="16" xfId="1" applyFont="1" applyFill="1" applyBorder="1"/>
    <xf numFmtId="0" fontId="2" fillId="4" borderId="29" xfId="1" applyFont="1" applyFill="1" applyBorder="1"/>
    <xf numFmtId="0" fontId="2" fillId="4" borderId="15" xfId="1" applyFont="1" applyFill="1" applyBorder="1" applyAlignment="1">
      <alignment horizontal="left" vertical="center"/>
    </xf>
    <xf numFmtId="0" fontId="2" fillId="8" borderId="5" xfId="1" applyFont="1" applyFill="1" applyBorder="1" applyAlignment="1">
      <alignment horizontal="center" vertical="center"/>
    </xf>
    <xf numFmtId="0" fontId="2" fillId="8" borderId="6" xfId="1" applyFont="1" applyFill="1" applyBorder="1" applyAlignment="1">
      <alignment horizontal="center" vertical="center"/>
    </xf>
    <xf numFmtId="0" fontId="2" fillId="8" borderId="7" xfId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left" vertical="center"/>
    </xf>
    <xf numFmtId="0" fontId="2" fillId="4" borderId="10" xfId="1" applyFont="1" applyFill="1" applyBorder="1" applyAlignment="1">
      <alignment horizontal="left" vertical="center"/>
    </xf>
    <xf numFmtId="0" fontId="2" fillId="0" borderId="31" xfId="1" applyFont="1" applyBorder="1" applyAlignment="1">
      <alignment horizontal="left" vertical="center"/>
    </xf>
    <xf numFmtId="0" fontId="3" fillId="4" borderId="15" xfId="1" applyFont="1" applyFill="1" applyBorder="1" applyAlignment="1">
      <alignment horizontal="center"/>
    </xf>
    <xf numFmtId="0" fontId="3" fillId="4" borderId="14" xfId="1" applyFont="1" applyFill="1" applyBorder="1" applyAlignment="1">
      <alignment horizontal="center"/>
    </xf>
    <xf numFmtId="0" fontId="3" fillId="4" borderId="13" xfId="1" applyFont="1" applyFill="1" applyBorder="1" applyAlignment="1">
      <alignment horizontal="center"/>
    </xf>
    <xf numFmtId="0" fontId="4" fillId="2" borderId="0" xfId="1" applyFont="1" applyFill="1" applyAlignment="1">
      <alignment horizontal="center"/>
    </xf>
    <xf numFmtId="0" fontId="4" fillId="6" borderId="10" xfId="1" applyFont="1" applyFill="1" applyBorder="1" applyAlignment="1">
      <alignment horizontal="left"/>
    </xf>
    <xf numFmtId="0" fontId="3" fillId="0" borderId="36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2" fillId="8" borderId="25" xfId="1" applyFont="1" applyFill="1" applyBorder="1" applyAlignment="1">
      <alignment horizontal="center"/>
    </xf>
    <xf numFmtId="0" fontId="2" fillId="8" borderId="33" xfId="1" applyFont="1" applyFill="1" applyBorder="1" applyAlignment="1">
      <alignment horizontal="center"/>
    </xf>
    <xf numFmtId="0" fontId="2" fillId="8" borderId="32" xfId="1" applyFont="1" applyFill="1" applyBorder="1" applyAlignment="1">
      <alignment horizontal="center"/>
    </xf>
    <xf numFmtId="0" fontId="2" fillId="8" borderId="15" xfId="1" applyFont="1" applyFill="1" applyBorder="1" applyAlignment="1">
      <alignment horizontal="center"/>
    </xf>
    <xf numFmtId="0" fontId="2" fillId="8" borderId="14" xfId="1" applyFont="1" applyFill="1" applyBorder="1" applyAlignment="1">
      <alignment horizontal="center"/>
    </xf>
    <xf numFmtId="0" fontId="2" fillId="8" borderId="13" xfId="1" applyFont="1" applyFill="1" applyBorder="1" applyAlignment="1">
      <alignment horizontal="center"/>
    </xf>
    <xf numFmtId="0" fontId="2" fillId="7" borderId="10" xfId="1" applyFont="1" applyFill="1" applyBorder="1" applyAlignment="1">
      <alignment horizontal="left"/>
    </xf>
  </cellXfs>
  <cellStyles count="2">
    <cellStyle name="Normal" xfId="0" builtinId="0"/>
    <cellStyle name="Normal 2" xfId="1" xr:uid="{31E30A1B-EB0A-4BEE-B3C1-A5F2136245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A28A6-772C-4A3B-A3CC-BECC59644684}">
  <dimension ref="B1:E6"/>
  <sheetViews>
    <sheetView tabSelected="1" workbookViewId="0"/>
  </sheetViews>
  <sheetFormatPr defaultColWidth="11.42578125" defaultRowHeight="15" x14ac:dyDescent="0.25"/>
  <cols>
    <col min="1" max="1" width="4.28515625" style="1" customWidth="1"/>
    <col min="2" max="2" width="11.42578125" style="1"/>
    <col min="3" max="5" width="13.28515625" style="1" customWidth="1"/>
    <col min="6" max="16384" width="11.42578125" style="1"/>
  </cols>
  <sheetData>
    <row r="1" spans="2:5" ht="15.75" thickBot="1" x14ac:dyDescent="0.3"/>
    <row r="2" spans="2:5" x14ac:dyDescent="0.25">
      <c r="B2" s="14"/>
      <c r="C2" s="13" t="s">
        <v>6</v>
      </c>
      <c r="D2" s="13" t="s">
        <v>5</v>
      </c>
      <c r="E2" s="13" t="s">
        <v>4</v>
      </c>
    </row>
    <row r="3" spans="2:5" x14ac:dyDescent="0.25">
      <c r="B3" s="12" t="s">
        <v>3</v>
      </c>
      <c r="C3" s="11">
        <v>100</v>
      </c>
      <c r="D3" s="10">
        <v>13</v>
      </c>
      <c r="E3" s="10">
        <f>C3*D3</f>
        <v>1300</v>
      </c>
    </row>
    <row r="4" spans="2:5" x14ac:dyDescent="0.25">
      <c r="B4" s="1" t="s">
        <v>2</v>
      </c>
      <c r="C4" s="9">
        <v>100</v>
      </c>
      <c r="D4" s="8">
        <v>18</v>
      </c>
      <c r="E4" s="8">
        <f>C4*D4</f>
        <v>1800</v>
      </c>
    </row>
    <row r="5" spans="2:5" x14ac:dyDescent="0.25">
      <c r="B5" s="7" t="s">
        <v>1</v>
      </c>
      <c r="C5" s="6">
        <v>100</v>
      </c>
      <c r="D5" s="5">
        <v>22</v>
      </c>
      <c r="E5" s="5">
        <f>C5*D5</f>
        <v>2200</v>
      </c>
    </row>
    <row r="6" spans="2:5" ht="15.75" thickBot="1" x14ac:dyDescent="0.3">
      <c r="B6" s="4" t="s">
        <v>0</v>
      </c>
      <c r="C6" s="3">
        <f>SUM(C3:C5)</f>
        <v>300</v>
      </c>
      <c r="D6" s="2"/>
      <c r="E6" s="2">
        <f>SUM(E3:E5)</f>
        <v>5300</v>
      </c>
    </row>
  </sheetData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A0795-D92A-4813-B7EB-B2DC3D4D2746}">
  <dimension ref="B1:J13"/>
  <sheetViews>
    <sheetView workbookViewId="0"/>
  </sheetViews>
  <sheetFormatPr defaultColWidth="11.42578125" defaultRowHeight="15" x14ac:dyDescent="0.25"/>
  <cols>
    <col min="1" max="1" width="11.42578125" style="1"/>
    <col min="2" max="2" width="20.28515625" style="1" bestFit="1" customWidth="1"/>
    <col min="3" max="7" width="11.42578125" style="1"/>
    <col min="8" max="8" width="16.140625" style="1" customWidth="1"/>
    <col min="9" max="16384" width="11.42578125" style="1"/>
  </cols>
  <sheetData>
    <row r="1" spans="2:10" ht="15.75" thickBot="1" x14ac:dyDescent="0.3"/>
    <row r="2" spans="2:10" ht="15.75" thickBot="1" x14ac:dyDescent="0.3">
      <c r="C2" s="79" t="s">
        <v>25</v>
      </c>
      <c r="D2" s="80"/>
      <c r="E2" s="80"/>
      <c r="F2" s="80"/>
      <c r="G2" s="81"/>
    </row>
    <row r="3" spans="2:10" ht="30" x14ac:dyDescent="0.25">
      <c r="B3" s="42" t="s">
        <v>24</v>
      </c>
      <c r="C3" s="41" t="s">
        <v>23</v>
      </c>
      <c r="D3" s="40" t="s">
        <v>22</v>
      </c>
      <c r="E3" s="40" t="s">
        <v>21</v>
      </c>
      <c r="F3" s="40" t="s">
        <v>20</v>
      </c>
      <c r="G3" s="39" t="s">
        <v>19</v>
      </c>
      <c r="H3" s="38" t="s">
        <v>18</v>
      </c>
      <c r="I3" s="37" t="s">
        <v>17</v>
      </c>
      <c r="J3" s="36" t="s">
        <v>16</v>
      </c>
    </row>
    <row r="4" spans="2:10" x14ac:dyDescent="0.25">
      <c r="B4" s="35" t="s">
        <v>15</v>
      </c>
      <c r="C4" s="34">
        <v>0</v>
      </c>
      <c r="D4" s="33">
        <v>1</v>
      </c>
      <c r="E4" s="33">
        <v>0</v>
      </c>
      <c r="F4" s="33">
        <v>1</v>
      </c>
      <c r="G4" s="32">
        <v>3</v>
      </c>
      <c r="H4" s="34">
        <v>625</v>
      </c>
      <c r="I4" s="33">
        <f t="shared" ref="I4:I9" si="0">SUMPRODUCT(C4:G4,$C$12:$G$12)</f>
        <v>0</v>
      </c>
      <c r="J4" s="32">
        <f t="shared" ref="J4:J9" si="1">H4-I4</f>
        <v>625</v>
      </c>
    </row>
    <row r="5" spans="2:10" x14ac:dyDescent="0.25">
      <c r="B5" s="35" t="s">
        <v>14</v>
      </c>
      <c r="C5" s="34">
        <v>3</v>
      </c>
      <c r="D5" s="33">
        <v>1</v>
      </c>
      <c r="E5" s="33">
        <v>0</v>
      </c>
      <c r="F5" s="33">
        <v>1</v>
      </c>
      <c r="G5" s="32">
        <v>0</v>
      </c>
      <c r="H5" s="34">
        <v>640</v>
      </c>
      <c r="I5" s="33">
        <f t="shared" si="0"/>
        <v>0</v>
      </c>
      <c r="J5" s="32">
        <f t="shared" si="1"/>
        <v>640</v>
      </c>
    </row>
    <row r="6" spans="2:10" x14ac:dyDescent="0.25">
      <c r="B6" s="35" t="s">
        <v>13</v>
      </c>
      <c r="C6" s="34">
        <v>2</v>
      </c>
      <c r="D6" s="33">
        <v>1</v>
      </c>
      <c r="E6" s="33">
        <v>2</v>
      </c>
      <c r="F6" s="33">
        <v>0</v>
      </c>
      <c r="G6" s="32">
        <v>2</v>
      </c>
      <c r="H6" s="34">
        <v>1100</v>
      </c>
      <c r="I6" s="33">
        <f t="shared" si="0"/>
        <v>0</v>
      </c>
      <c r="J6" s="32">
        <f t="shared" si="1"/>
        <v>1100</v>
      </c>
    </row>
    <row r="7" spans="2:10" x14ac:dyDescent="0.25">
      <c r="B7" s="35" t="s">
        <v>12</v>
      </c>
      <c r="C7" s="34">
        <v>1</v>
      </c>
      <c r="D7" s="33">
        <v>5</v>
      </c>
      <c r="E7" s="33">
        <v>2</v>
      </c>
      <c r="F7" s="33">
        <v>2</v>
      </c>
      <c r="G7" s="32">
        <v>1</v>
      </c>
      <c r="H7" s="34">
        <v>875</v>
      </c>
      <c r="I7" s="33">
        <f t="shared" si="0"/>
        <v>0</v>
      </c>
      <c r="J7" s="32">
        <f t="shared" si="1"/>
        <v>875</v>
      </c>
    </row>
    <row r="8" spans="2:10" x14ac:dyDescent="0.25">
      <c r="B8" s="35" t="s">
        <v>11</v>
      </c>
      <c r="C8" s="34">
        <v>3</v>
      </c>
      <c r="D8" s="33">
        <v>0</v>
      </c>
      <c r="E8" s="33">
        <v>3</v>
      </c>
      <c r="F8" s="33">
        <v>5</v>
      </c>
      <c r="G8" s="32">
        <v>5</v>
      </c>
      <c r="H8" s="34">
        <v>2200</v>
      </c>
      <c r="I8" s="33">
        <f t="shared" si="0"/>
        <v>0</v>
      </c>
      <c r="J8" s="32">
        <f t="shared" si="1"/>
        <v>2200</v>
      </c>
    </row>
    <row r="9" spans="2:10" ht="15.75" thickBot="1" x14ac:dyDescent="0.3">
      <c r="B9" s="31" t="s">
        <v>10</v>
      </c>
      <c r="C9" s="30">
        <v>1</v>
      </c>
      <c r="D9" s="29">
        <v>2</v>
      </c>
      <c r="E9" s="29">
        <v>3</v>
      </c>
      <c r="F9" s="29">
        <v>2</v>
      </c>
      <c r="G9" s="28">
        <v>3</v>
      </c>
      <c r="H9" s="30">
        <v>1500</v>
      </c>
      <c r="I9" s="29">
        <f t="shared" si="0"/>
        <v>0</v>
      </c>
      <c r="J9" s="28">
        <f t="shared" si="1"/>
        <v>1500</v>
      </c>
    </row>
    <row r="10" spans="2:10" ht="15.75" thickBot="1" x14ac:dyDescent="0.3"/>
    <row r="11" spans="2:10" x14ac:dyDescent="0.25">
      <c r="B11" s="27" t="s">
        <v>9</v>
      </c>
      <c r="C11" s="26">
        <v>15</v>
      </c>
      <c r="D11" s="25">
        <v>30</v>
      </c>
      <c r="E11" s="25">
        <v>20</v>
      </c>
      <c r="F11" s="25">
        <v>25</v>
      </c>
      <c r="G11" s="24">
        <v>25</v>
      </c>
    </row>
    <row r="12" spans="2:10" x14ac:dyDescent="0.25">
      <c r="B12" s="23" t="s">
        <v>8</v>
      </c>
      <c r="C12" s="22"/>
      <c r="D12" s="21"/>
      <c r="E12" s="21"/>
      <c r="F12" s="21"/>
      <c r="G12" s="20"/>
    </row>
    <row r="13" spans="2:10" ht="15.75" thickBot="1" x14ac:dyDescent="0.3">
      <c r="B13" s="19" t="s">
        <v>4</v>
      </c>
      <c r="C13" s="18">
        <f>C11*C12</f>
        <v>0</v>
      </c>
      <c r="D13" s="17">
        <f>D11*D12</f>
        <v>0</v>
      </c>
      <c r="E13" s="17">
        <f>E11*E12</f>
        <v>0</v>
      </c>
      <c r="F13" s="17">
        <f>F11*F12</f>
        <v>0</v>
      </c>
      <c r="G13" s="16">
        <f>G11*G12</f>
        <v>0</v>
      </c>
      <c r="H13" s="15">
        <f>SUM(C13:G13)</f>
        <v>0</v>
      </c>
      <c r="I13" s="82" t="s">
        <v>7</v>
      </c>
      <c r="J13" s="82"/>
    </row>
  </sheetData>
  <mergeCells count="2">
    <mergeCell ref="C2:G2"/>
    <mergeCell ref="I13:J13"/>
  </mergeCells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AB99-AB9B-4721-ABA0-3B1E9B3D9234}">
  <dimension ref="B1:J13"/>
  <sheetViews>
    <sheetView workbookViewId="0">
      <selection activeCell="H13" sqref="H13"/>
    </sheetView>
  </sheetViews>
  <sheetFormatPr defaultColWidth="11.42578125" defaultRowHeight="15" x14ac:dyDescent="0.25"/>
  <cols>
    <col min="1" max="1" width="11.42578125" style="1"/>
    <col min="2" max="2" width="20.28515625" style="1" bestFit="1" customWidth="1"/>
    <col min="3" max="7" width="11.42578125" style="1"/>
    <col min="8" max="8" width="16.140625" style="1" customWidth="1"/>
    <col min="9" max="16384" width="11.42578125" style="1"/>
  </cols>
  <sheetData>
    <row r="1" spans="2:10" ht="15.75" thickBot="1" x14ac:dyDescent="0.3"/>
    <row r="2" spans="2:10" ht="15.75" thickBot="1" x14ac:dyDescent="0.3">
      <c r="C2" s="79" t="s">
        <v>25</v>
      </c>
      <c r="D2" s="80"/>
      <c r="E2" s="80"/>
      <c r="F2" s="80"/>
      <c r="G2" s="81"/>
    </row>
    <row r="3" spans="2:10" ht="30" x14ac:dyDescent="0.25">
      <c r="B3" s="42" t="s">
        <v>24</v>
      </c>
      <c r="C3" s="41" t="s">
        <v>23</v>
      </c>
      <c r="D3" s="40" t="s">
        <v>22</v>
      </c>
      <c r="E3" s="40" t="s">
        <v>21</v>
      </c>
      <c r="F3" s="40" t="s">
        <v>20</v>
      </c>
      <c r="G3" s="39" t="s">
        <v>19</v>
      </c>
      <c r="H3" s="38" t="s">
        <v>18</v>
      </c>
      <c r="I3" s="37" t="s">
        <v>17</v>
      </c>
      <c r="J3" s="36" t="s">
        <v>16</v>
      </c>
    </row>
    <row r="4" spans="2:10" x14ac:dyDescent="0.25">
      <c r="B4" s="35" t="s">
        <v>15</v>
      </c>
      <c r="C4" s="34">
        <v>0</v>
      </c>
      <c r="D4" s="33">
        <v>1</v>
      </c>
      <c r="E4" s="33">
        <v>0</v>
      </c>
      <c r="F4" s="33">
        <v>1</v>
      </c>
      <c r="G4" s="32">
        <v>3</v>
      </c>
      <c r="H4" s="34">
        <v>625</v>
      </c>
      <c r="I4" s="33">
        <f t="shared" ref="I4:I9" si="0">SUMPRODUCT(C4:G4,$C$12:$G$12)</f>
        <v>625</v>
      </c>
      <c r="J4" s="32">
        <f t="shared" ref="J4:J9" si="1">H4-I4</f>
        <v>0</v>
      </c>
    </row>
    <row r="5" spans="2:10" x14ac:dyDescent="0.25">
      <c r="B5" s="35" t="s">
        <v>14</v>
      </c>
      <c r="C5" s="34">
        <v>3</v>
      </c>
      <c r="D5" s="33">
        <v>1</v>
      </c>
      <c r="E5" s="33">
        <v>0</v>
      </c>
      <c r="F5" s="33">
        <v>1</v>
      </c>
      <c r="G5" s="32">
        <v>0</v>
      </c>
      <c r="H5" s="34">
        <v>640</v>
      </c>
      <c r="I5" s="33">
        <f t="shared" si="0"/>
        <v>637</v>
      </c>
      <c r="J5" s="32">
        <f t="shared" si="1"/>
        <v>3</v>
      </c>
    </row>
    <row r="6" spans="2:10" x14ac:dyDescent="0.25">
      <c r="B6" s="35" t="s">
        <v>13</v>
      </c>
      <c r="C6" s="34">
        <v>2</v>
      </c>
      <c r="D6" s="33">
        <v>1</v>
      </c>
      <c r="E6" s="33">
        <v>2</v>
      </c>
      <c r="F6" s="33">
        <v>0</v>
      </c>
      <c r="G6" s="32">
        <v>2</v>
      </c>
      <c r="H6" s="34">
        <v>1100</v>
      </c>
      <c r="I6" s="33">
        <f t="shared" si="0"/>
        <v>1095</v>
      </c>
      <c r="J6" s="32">
        <f t="shared" si="1"/>
        <v>5</v>
      </c>
    </row>
    <row r="7" spans="2:10" x14ac:dyDescent="0.25">
      <c r="B7" s="35" t="s">
        <v>12</v>
      </c>
      <c r="C7" s="34">
        <v>1</v>
      </c>
      <c r="D7" s="33">
        <v>5</v>
      </c>
      <c r="E7" s="33">
        <v>2</v>
      </c>
      <c r="F7" s="33">
        <v>2</v>
      </c>
      <c r="G7" s="32">
        <v>1</v>
      </c>
      <c r="H7" s="34">
        <v>875</v>
      </c>
      <c r="I7" s="33">
        <f t="shared" si="0"/>
        <v>875</v>
      </c>
      <c r="J7" s="32">
        <f t="shared" si="1"/>
        <v>0</v>
      </c>
    </row>
    <row r="8" spans="2:10" x14ac:dyDescent="0.25">
      <c r="B8" s="35" t="s">
        <v>11</v>
      </c>
      <c r="C8" s="34">
        <v>3</v>
      </c>
      <c r="D8" s="33">
        <v>0</v>
      </c>
      <c r="E8" s="33">
        <v>3</v>
      </c>
      <c r="F8" s="33">
        <v>5</v>
      </c>
      <c r="G8" s="32">
        <v>5</v>
      </c>
      <c r="H8" s="34">
        <v>2200</v>
      </c>
      <c r="I8" s="33">
        <f t="shared" si="0"/>
        <v>2200</v>
      </c>
      <c r="J8" s="32">
        <f t="shared" si="1"/>
        <v>0</v>
      </c>
    </row>
    <row r="9" spans="2:10" ht="15.75" thickBot="1" x14ac:dyDescent="0.3">
      <c r="B9" s="31" t="s">
        <v>10</v>
      </c>
      <c r="C9" s="30">
        <v>1</v>
      </c>
      <c r="D9" s="29">
        <v>2</v>
      </c>
      <c r="E9" s="29">
        <v>3</v>
      </c>
      <c r="F9" s="29">
        <v>2</v>
      </c>
      <c r="G9" s="28">
        <v>3</v>
      </c>
      <c r="H9" s="30">
        <v>1500</v>
      </c>
      <c r="I9" s="29">
        <f t="shared" si="0"/>
        <v>1352</v>
      </c>
      <c r="J9" s="28">
        <f t="shared" si="1"/>
        <v>148</v>
      </c>
    </row>
    <row r="10" spans="2:10" ht="15.75" thickBot="1" x14ac:dyDescent="0.3"/>
    <row r="11" spans="2:10" x14ac:dyDescent="0.25">
      <c r="B11" s="27" t="s">
        <v>9</v>
      </c>
      <c r="C11" s="26">
        <v>15</v>
      </c>
      <c r="D11" s="25">
        <v>30</v>
      </c>
      <c r="E11" s="25">
        <v>20</v>
      </c>
      <c r="F11" s="25">
        <v>25</v>
      </c>
      <c r="G11" s="24">
        <v>25</v>
      </c>
    </row>
    <row r="12" spans="2:10" x14ac:dyDescent="0.25">
      <c r="B12" s="23" t="s">
        <v>8</v>
      </c>
      <c r="C12" s="22">
        <v>192</v>
      </c>
      <c r="D12" s="21">
        <v>19</v>
      </c>
      <c r="E12" s="21">
        <v>158</v>
      </c>
      <c r="F12" s="21">
        <v>42</v>
      </c>
      <c r="G12" s="20">
        <v>188</v>
      </c>
    </row>
    <row r="13" spans="2:10" ht="15.75" thickBot="1" x14ac:dyDescent="0.3">
      <c r="B13" s="19" t="s">
        <v>4</v>
      </c>
      <c r="C13" s="18">
        <f>C11*C12</f>
        <v>2880</v>
      </c>
      <c r="D13" s="17">
        <f>D11*D12</f>
        <v>570</v>
      </c>
      <c r="E13" s="17">
        <f>E11*E12</f>
        <v>3160</v>
      </c>
      <c r="F13" s="17">
        <f>F11*F12</f>
        <v>1050</v>
      </c>
      <c r="G13" s="16">
        <f>G11*G12</f>
        <v>4700</v>
      </c>
      <c r="H13" s="15">
        <f>SUM(C13:G13)</f>
        <v>12360</v>
      </c>
      <c r="I13" s="82" t="s">
        <v>7</v>
      </c>
      <c r="J13" s="82"/>
    </row>
  </sheetData>
  <sheetProtection sheet="1" objects="1" scenarios="1" selectLockedCells="1" selectUnlockedCells="1"/>
  <mergeCells count="2">
    <mergeCell ref="C2:G2"/>
    <mergeCell ref="I13:J13"/>
  </mergeCells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C4D41-6866-4AAE-8DF1-AE5E61DCEA53}">
  <dimension ref="B1:G27"/>
  <sheetViews>
    <sheetView workbookViewId="0"/>
  </sheetViews>
  <sheetFormatPr defaultColWidth="11.42578125" defaultRowHeight="15" x14ac:dyDescent="0.25"/>
  <cols>
    <col min="1" max="1" width="4.28515625" style="1" customWidth="1"/>
    <col min="2" max="4" width="11.42578125" style="1"/>
    <col min="5" max="7" width="12.140625" style="1" customWidth="1"/>
    <col min="8" max="16384" width="11.42578125" style="1"/>
  </cols>
  <sheetData>
    <row r="1" spans="2:7" ht="15.75" thickBot="1" x14ac:dyDescent="0.3"/>
    <row r="2" spans="2:7" ht="15.75" thickBot="1" x14ac:dyDescent="0.3">
      <c r="B2" s="84" t="s">
        <v>43</v>
      </c>
      <c r="C2" s="85"/>
      <c r="D2" s="85"/>
      <c r="E2" s="85"/>
      <c r="F2" s="85"/>
      <c r="G2" s="86"/>
    </row>
    <row r="4" spans="2:7" x14ac:dyDescent="0.25">
      <c r="E4" s="87" t="s">
        <v>42</v>
      </c>
      <c r="F4" s="88"/>
      <c r="G4" s="89"/>
    </row>
    <row r="5" spans="2:7" x14ac:dyDescent="0.25">
      <c r="D5" s="78" t="s">
        <v>40</v>
      </c>
      <c r="E5" s="47" t="s">
        <v>31</v>
      </c>
      <c r="F5" s="47" t="s">
        <v>30</v>
      </c>
      <c r="G5" s="47" t="s">
        <v>29</v>
      </c>
    </row>
    <row r="6" spans="2:7" ht="12.75" customHeight="1" x14ac:dyDescent="0.25">
      <c r="D6" s="77" t="s">
        <v>37</v>
      </c>
      <c r="E6" s="43">
        <v>10.5</v>
      </c>
      <c r="F6" s="43">
        <v>17</v>
      </c>
      <c r="G6" s="43">
        <v>16.666666666666668</v>
      </c>
    </row>
    <row r="7" spans="2:7" ht="12.75" customHeight="1" x14ac:dyDescent="0.25">
      <c r="D7" s="77" t="s">
        <v>36</v>
      </c>
      <c r="E7" s="43">
        <v>13</v>
      </c>
      <c r="F7" s="43">
        <v>12.166666666666666</v>
      </c>
      <c r="G7" s="43">
        <v>21.666666666666668</v>
      </c>
    </row>
    <row r="8" spans="2:7" ht="12.75" customHeight="1" x14ac:dyDescent="0.25">
      <c r="D8" s="77" t="s">
        <v>35</v>
      </c>
      <c r="E8" s="43">
        <v>4.666666666666667</v>
      </c>
      <c r="F8" s="43">
        <v>25.166666666666668</v>
      </c>
      <c r="G8" s="43">
        <v>12.5</v>
      </c>
    </row>
    <row r="9" spans="2:7" ht="12.75" customHeight="1" x14ac:dyDescent="0.25">
      <c r="D9" s="77" t="s">
        <v>34</v>
      </c>
      <c r="E9" s="43">
        <v>19</v>
      </c>
      <c r="F9" s="43">
        <v>40.5</v>
      </c>
      <c r="G9" s="43">
        <v>17.166666666666668</v>
      </c>
    </row>
    <row r="10" spans="2:7" ht="12.75" customHeight="1" x14ac:dyDescent="0.25">
      <c r="D10" s="77" t="s">
        <v>33</v>
      </c>
      <c r="E10" s="43">
        <v>20.833333333333332</v>
      </c>
      <c r="F10" s="43">
        <v>33.666666666666664</v>
      </c>
      <c r="G10" s="43">
        <v>2.3333333333333335</v>
      </c>
    </row>
    <row r="11" spans="2:7" ht="12.75" customHeight="1" x14ac:dyDescent="0.25">
      <c r="D11" s="77" t="s">
        <v>32</v>
      </c>
      <c r="E11" s="43">
        <v>21.833333333333332</v>
      </c>
      <c r="F11" s="43">
        <v>6.833333333333333</v>
      </c>
      <c r="G11" s="43">
        <v>38.166666666666664</v>
      </c>
    </row>
    <row r="12" spans="2:7" ht="15.75" thickBot="1" x14ac:dyDescent="0.3"/>
    <row r="13" spans="2:7" ht="15.75" thickBot="1" x14ac:dyDescent="0.3">
      <c r="E13" s="90" t="s">
        <v>41</v>
      </c>
      <c r="F13" s="91"/>
      <c r="G13" s="92"/>
    </row>
    <row r="14" spans="2:7" ht="30.75" thickBot="1" x14ac:dyDescent="0.3">
      <c r="B14" s="76" t="s">
        <v>40</v>
      </c>
      <c r="C14" s="75" t="s">
        <v>39</v>
      </c>
      <c r="D14" s="74" t="s">
        <v>38</v>
      </c>
      <c r="E14" s="73" t="s">
        <v>31</v>
      </c>
      <c r="F14" s="72" t="s">
        <v>30</v>
      </c>
      <c r="G14" s="71" t="s">
        <v>29</v>
      </c>
    </row>
    <row r="15" spans="2:7" x14ac:dyDescent="0.25">
      <c r="B15" s="70" t="s">
        <v>37</v>
      </c>
      <c r="C15" s="69">
        <v>200</v>
      </c>
      <c r="D15" s="68">
        <f t="shared" ref="D15:D20" si="0">SUM(E15:G15)</f>
        <v>0</v>
      </c>
      <c r="E15" s="67"/>
      <c r="F15" s="66"/>
      <c r="G15" s="65"/>
    </row>
    <row r="16" spans="2:7" x14ac:dyDescent="0.25">
      <c r="B16" s="64" t="s">
        <v>36</v>
      </c>
      <c r="C16" s="63">
        <v>225</v>
      </c>
      <c r="D16" s="62">
        <f t="shared" si="0"/>
        <v>0</v>
      </c>
      <c r="E16" s="61"/>
      <c r="F16" s="45"/>
      <c r="G16" s="60"/>
    </row>
    <row r="17" spans="2:7" x14ac:dyDescent="0.25">
      <c r="B17" s="64" t="s">
        <v>35</v>
      </c>
      <c r="C17" s="63">
        <v>100</v>
      </c>
      <c r="D17" s="62">
        <f t="shared" si="0"/>
        <v>0</v>
      </c>
      <c r="E17" s="61"/>
      <c r="F17" s="45"/>
      <c r="G17" s="60"/>
    </row>
    <row r="18" spans="2:7" x14ac:dyDescent="0.25">
      <c r="B18" s="64" t="s">
        <v>34</v>
      </c>
      <c r="C18" s="63">
        <v>250</v>
      </c>
      <c r="D18" s="62">
        <f t="shared" si="0"/>
        <v>0</v>
      </c>
      <c r="E18" s="61"/>
      <c r="F18" s="45"/>
      <c r="G18" s="60"/>
    </row>
    <row r="19" spans="2:7" x14ac:dyDescent="0.25">
      <c r="B19" s="64" t="s">
        <v>33</v>
      </c>
      <c r="C19" s="63">
        <v>400</v>
      </c>
      <c r="D19" s="62">
        <f t="shared" si="0"/>
        <v>0</v>
      </c>
      <c r="E19" s="61"/>
      <c r="F19" s="45"/>
      <c r="G19" s="60"/>
    </row>
    <row r="20" spans="2:7" ht="15.75" thickBot="1" x14ac:dyDescent="0.3">
      <c r="B20" s="59" t="s">
        <v>32</v>
      </c>
      <c r="C20" s="58">
        <v>100</v>
      </c>
      <c r="D20" s="57">
        <f t="shared" si="0"/>
        <v>0</v>
      </c>
      <c r="E20" s="56"/>
      <c r="F20" s="55"/>
      <c r="G20" s="54"/>
    </row>
    <row r="21" spans="2:7" ht="15.75" thickBot="1" x14ac:dyDescent="0.3">
      <c r="B21" s="53" t="s">
        <v>0</v>
      </c>
      <c r="C21" s="52">
        <f>SUM(C15:C20)</f>
        <v>1275</v>
      </c>
      <c r="D21" s="51">
        <f>SUM(D15:D20)</f>
        <v>0</v>
      </c>
      <c r="E21" s="50">
        <f>SUM(E15:E20)</f>
        <v>0</v>
      </c>
      <c r="F21" s="49">
        <f>SUM(F15:F20)</f>
        <v>0</v>
      </c>
      <c r="G21" s="48">
        <f>SUM(G15:G20)</f>
        <v>0</v>
      </c>
    </row>
    <row r="23" spans="2:7" x14ac:dyDescent="0.25">
      <c r="E23" s="47" t="s">
        <v>31</v>
      </c>
      <c r="F23" s="47" t="s">
        <v>30</v>
      </c>
      <c r="G23" s="47" t="s">
        <v>29</v>
      </c>
    </row>
    <row r="24" spans="2:7" x14ac:dyDescent="0.25">
      <c r="B24" s="93" t="s">
        <v>28</v>
      </c>
      <c r="C24" s="93"/>
      <c r="D24" s="46">
        <f>SUM(E24:G24)</f>
        <v>1300</v>
      </c>
      <c r="E24" s="45">
        <v>400</v>
      </c>
      <c r="F24" s="45">
        <v>400</v>
      </c>
      <c r="G24" s="45">
        <v>500</v>
      </c>
    </row>
    <row r="25" spans="2:7" x14ac:dyDescent="0.25">
      <c r="B25" s="93" t="s">
        <v>27</v>
      </c>
      <c r="C25" s="93"/>
      <c r="D25" s="46">
        <f>SUM(E25:G25)</f>
        <v>1300</v>
      </c>
      <c r="E25" s="45">
        <f>E24-E21</f>
        <v>400</v>
      </c>
      <c r="F25" s="45">
        <f>F24-F21</f>
        <v>400</v>
      </c>
      <c r="G25" s="45">
        <f>G24-G21</f>
        <v>500</v>
      </c>
    </row>
    <row r="27" spans="2:7" x14ac:dyDescent="0.25">
      <c r="B27" s="83" t="s">
        <v>26</v>
      </c>
      <c r="C27" s="83"/>
      <c r="D27" s="44">
        <f>SUM(E27:G27)</f>
        <v>0</v>
      </c>
      <c r="E27" s="43">
        <f>SUMPRODUCT(E6:E11,E15:E20)</f>
        <v>0</v>
      </c>
      <c r="F27" s="43">
        <f>SUMPRODUCT(F6:F11,F15:F20)</f>
        <v>0</v>
      </c>
      <c r="G27" s="43">
        <f>SUMPRODUCT(G6:G11,G15:G20)</f>
        <v>0</v>
      </c>
    </row>
  </sheetData>
  <mergeCells count="6">
    <mergeCell ref="B27:C27"/>
    <mergeCell ref="B2:G2"/>
    <mergeCell ref="E4:G4"/>
    <mergeCell ref="E13:G13"/>
    <mergeCell ref="B24:C24"/>
    <mergeCell ref="B25:C25"/>
  </mergeCells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68AFA-BD75-4259-B29A-5471F1ADC11F}">
  <dimension ref="B1:G27"/>
  <sheetViews>
    <sheetView workbookViewId="0">
      <selection activeCell="D27" sqref="D27"/>
    </sheetView>
  </sheetViews>
  <sheetFormatPr defaultColWidth="11.42578125" defaultRowHeight="15" x14ac:dyDescent="0.25"/>
  <cols>
    <col min="1" max="1" width="4.28515625" style="1" customWidth="1"/>
    <col min="2" max="4" width="11.42578125" style="1"/>
    <col min="5" max="7" width="12.140625" style="1" customWidth="1"/>
    <col min="8" max="16384" width="11.42578125" style="1"/>
  </cols>
  <sheetData>
    <row r="1" spans="2:7" ht="15.75" thickBot="1" x14ac:dyDescent="0.3"/>
    <row r="2" spans="2:7" ht="15.75" thickBot="1" x14ac:dyDescent="0.3">
      <c r="B2" s="84" t="s">
        <v>43</v>
      </c>
      <c r="C2" s="85"/>
      <c r="D2" s="85"/>
      <c r="E2" s="85"/>
      <c r="F2" s="85"/>
      <c r="G2" s="86"/>
    </row>
    <row r="4" spans="2:7" x14ac:dyDescent="0.25">
      <c r="E4" s="87" t="s">
        <v>42</v>
      </c>
      <c r="F4" s="88"/>
      <c r="G4" s="89"/>
    </row>
    <row r="5" spans="2:7" x14ac:dyDescent="0.25">
      <c r="D5" s="78" t="s">
        <v>40</v>
      </c>
      <c r="E5" s="47" t="s">
        <v>31</v>
      </c>
      <c r="F5" s="47" t="s">
        <v>30</v>
      </c>
      <c r="G5" s="47" t="s">
        <v>29</v>
      </c>
    </row>
    <row r="6" spans="2:7" ht="12.75" customHeight="1" x14ac:dyDescent="0.25">
      <c r="D6" s="77" t="s">
        <v>37</v>
      </c>
      <c r="E6" s="43">
        <v>10.5</v>
      </c>
      <c r="F6" s="43">
        <v>17</v>
      </c>
      <c r="G6" s="43">
        <v>16.666666666666668</v>
      </c>
    </row>
    <row r="7" spans="2:7" ht="12.75" customHeight="1" x14ac:dyDescent="0.25">
      <c r="D7" s="77" t="s">
        <v>36</v>
      </c>
      <c r="E7" s="43">
        <v>13</v>
      </c>
      <c r="F7" s="43">
        <v>12.166666666666666</v>
      </c>
      <c r="G7" s="43">
        <v>21.666666666666668</v>
      </c>
    </row>
    <row r="8" spans="2:7" ht="12.75" customHeight="1" x14ac:dyDescent="0.25">
      <c r="D8" s="77" t="s">
        <v>35</v>
      </c>
      <c r="E8" s="43">
        <v>4.666666666666667</v>
      </c>
      <c r="F8" s="43">
        <v>25.166666666666668</v>
      </c>
      <c r="G8" s="43">
        <v>12.5</v>
      </c>
    </row>
    <row r="9" spans="2:7" ht="12.75" customHeight="1" x14ac:dyDescent="0.25">
      <c r="D9" s="77" t="s">
        <v>34</v>
      </c>
      <c r="E9" s="43">
        <v>19</v>
      </c>
      <c r="F9" s="43">
        <v>40.5</v>
      </c>
      <c r="G9" s="43">
        <v>17.166666666666668</v>
      </c>
    </row>
    <row r="10" spans="2:7" ht="12.75" customHeight="1" x14ac:dyDescent="0.25">
      <c r="D10" s="77" t="s">
        <v>33</v>
      </c>
      <c r="E10" s="43">
        <v>20.833333333333332</v>
      </c>
      <c r="F10" s="43">
        <v>33.666666666666664</v>
      </c>
      <c r="G10" s="43">
        <v>2.3333333333333335</v>
      </c>
    </row>
    <row r="11" spans="2:7" ht="12.75" customHeight="1" x14ac:dyDescent="0.25">
      <c r="D11" s="77" t="s">
        <v>32</v>
      </c>
      <c r="E11" s="43">
        <v>21.833333333333332</v>
      </c>
      <c r="F11" s="43">
        <v>6.833333333333333</v>
      </c>
      <c r="G11" s="43">
        <v>38.166666666666664</v>
      </c>
    </row>
    <row r="12" spans="2:7" ht="15.75" thickBot="1" x14ac:dyDescent="0.3"/>
    <row r="13" spans="2:7" ht="15.75" thickBot="1" x14ac:dyDescent="0.3">
      <c r="E13" s="90" t="s">
        <v>41</v>
      </c>
      <c r="F13" s="91"/>
      <c r="G13" s="92"/>
    </row>
    <row r="14" spans="2:7" ht="30.75" thickBot="1" x14ac:dyDescent="0.3">
      <c r="B14" s="76" t="s">
        <v>40</v>
      </c>
      <c r="C14" s="75" t="s">
        <v>39</v>
      </c>
      <c r="D14" s="74" t="s">
        <v>38</v>
      </c>
      <c r="E14" s="73" t="s">
        <v>31</v>
      </c>
      <c r="F14" s="72" t="s">
        <v>30</v>
      </c>
      <c r="G14" s="71" t="s">
        <v>29</v>
      </c>
    </row>
    <row r="15" spans="2:7" x14ac:dyDescent="0.25">
      <c r="B15" s="70" t="s">
        <v>37</v>
      </c>
      <c r="C15" s="69">
        <v>200</v>
      </c>
      <c r="D15" s="68">
        <f t="shared" ref="D15:D20" si="0">SUM(E15:G15)</f>
        <v>200</v>
      </c>
      <c r="E15" s="67">
        <v>150</v>
      </c>
      <c r="F15" s="66">
        <v>50</v>
      </c>
      <c r="G15" s="65">
        <v>0</v>
      </c>
    </row>
    <row r="16" spans="2:7" x14ac:dyDescent="0.25">
      <c r="B16" s="64" t="s">
        <v>36</v>
      </c>
      <c r="C16" s="63">
        <v>225</v>
      </c>
      <c r="D16" s="62">
        <f t="shared" si="0"/>
        <v>225</v>
      </c>
      <c r="E16" s="61">
        <v>0</v>
      </c>
      <c r="F16" s="45">
        <v>225</v>
      </c>
      <c r="G16" s="60">
        <v>0</v>
      </c>
    </row>
    <row r="17" spans="2:7" x14ac:dyDescent="0.25">
      <c r="B17" s="64" t="s">
        <v>35</v>
      </c>
      <c r="C17" s="63">
        <v>100</v>
      </c>
      <c r="D17" s="62">
        <f t="shared" si="0"/>
        <v>100</v>
      </c>
      <c r="E17" s="61">
        <v>100</v>
      </c>
      <c r="F17" s="45">
        <v>0</v>
      </c>
      <c r="G17" s="60">
        <v>0</v>
      </c>
    </row>
    <row r="18" spans="2:7" x14ac:dyDescent="0.25">
      <c r="B18" s="64" t="s">
        <v>34</v>
      </c>
      <c r="C18" s="63">
        <v>250</v>
      </c>
      <c r="D18" s="62">
        <f t="shared" si="0"/>
        <v>250</v>
      </c>
      <c r="E18" s="61">
        <v>150</v>
      </c>
      <c r="F18" s="45">
        <v>0</v>
      </c>
      <c r="G18" s="60">
        <v>100</v>
      </c>
    </row>
    <row r="19" spans="2:7" x14ac:dyDescent="0.25">
      <c r="B19" s="64" t="s">
        <v>33</v>
      </c>
      <c r="C19" s="63">
        <v>400</v>
      </c>
      <c r="D19" s="62">
        <f t="shared" si="0"/>
        <v>400</v>
      </c>
      <c r="E19" s="61">
        <v>0</v>
      </c>
      <c r="F19" s="45">
        <v>0</v>
      </c>
      <c r="G19" s="60">
        <v>400</v>
      </c>
    </row>
    <row r="20" spans="2:7" ht="15.75" thickBot="1" x14ac:dyDescent="0.3">
      <c r="B20" s="59" t="s">
        <v>32</v>
      </c>
      <c r="C20" s="58">
        <v>100</v>
      </c>
      <c r="D20" s="57">
        <f t="shared" si="0"/>
        <v>100</v>
      </c>
      <c r="E20" s="56">
        <v>0</v>
      </c>
      <c r="F20" s="55">
        <v>100</v>
      </c>
      <c r="G20" s="54">
        <v>0</v>
      </c>
    </row>
    <row r="21" spans="2:7" ht="15.75" thickBot="1" x14ac:dyDescent="0.3">
      <c r="B21" s="53" t="s">
        <v>0</v>
      </c>
      <c r="C21" s="52">
        <f>SUM(C15:C20)</f>
        <v>1275</v>
      </c>
      <c r="D21" s="51">
        <f>SUM(D15:D20)</f>
        <v>1275</v>
      </c>
      <c r="E21" s="50">
        <f>SUM(E15:E20)</f>
        <v>400</v>
      </c>
      <c r="F21" s="49">
        <f>SUM(F15:F20)</f>
        <v>375</v>
      </c>
      <c r="G21" s="48">
        <f>SUM(G15:G20)</f>
        <v>500</v>
      </c>
    </row>
    <row r="23" spans="2:7" x14ac:dyDescent="0.25">
      <c r="E23" s="47" t="s">
        <v>31</v>
      </c>
      <c r="F23" s="47" t="s">
        <v>30</v>
      </c>
      <c r="G23" s="47" t="s">
        <v>29</v>
      </c>
    </row>
    <row r="24" spans="2:7" x14ac:dyDescent="0.25">
      <c r="B24" s="93" t="s">
        <v>28</v>
      </c>
      <c r="C24" s="93"/>
      <c r="D24" s="46">
        <f>SUM(E24:G24)</f>
        <v>1300</v>
      </c>
      <c r="E24" s="45">
        <v>400</v>
      </c>
      <c r="F24" s="45">
        <v>400</v>
      </c>
      <c r="G24" s="45">
        <v>500</v>
      </c>
    </row>
    <row r="25" spans="2:7" x14ac:dyDescent="0.25">
      <c r="B25" s="93" t="s">
        <v>27</v>
      </c>
      <c r="C25" s="93"/>
      <c r="D25" s="46">
        <f>SUM(E25:G25)</f>
        <v>25</v>
      </c>
      <c r="E25" s="45">
        <f>E24-E21</f>
        <v>0</v>
      </c>
      <c r="F25" s="45">
        <f>F24-F21</f>
        <v>25</v>
      </c>
      <c r="G25" s="45">
        <f>G24-G21</f>
        <v>0</v>
      </c>
    </row>
    <row r="27" spans="2:7" x14ac:dyDescent="0.25">
      <c r="B27" s="83" t="s">
        <v>26</v>
      </c>
      <c r="C27" s="83"/>
      <c r="D27" s="44">
        <f>SUM(E27:G27)</f>
        <v>11812.5</v>
      </c>
      <c r="E27" s="43">
        <f>SUMPRODUCT(E6:E11,E15:E20)</f>
        <v>4891.666666666667</v>
      </c>
      <c r="F27" s="43">
        <f>SUMPRODUCT(F6:F11,F15:F20)</f>
        <v>4270.833333333333</v>
      </c>
      <c r="G27" s="43">
        <f>SUMPRODUCT(G6:G11,G15:G20)</f>
        <v>2650</v>
      </c>
    </row>
  </sheetData>
  <sheetProtection sheet="1" objects="1" scenarios="1" selectLockedCells="1" selectUnlockedCells="1"/>
  <mergeCells count="6">
    <mergeCell ref="B2:G2"/>
    <mergeCell ref="E4:G4"/>
    <mergeCell ref="E13:G13"/>
    <mergeCell ref="B24:C24"/>
    <mergeCell ref="B25:C25"/>
    <mergeCell ref="B27:C27"/>
  </mergeCells>
  <pageMargins left="0.75" right="0.75" top="1" bottom="1" header="0" footer="0"/>
  <pageSetup paperSize="9" orientation="portrait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productes</vt:lpstr>
      <vt:lpstr>joguines</vt:lpstr>
      <vt:lpstr>joguines (2)</vt:lpstr>
      <vt:lpstr>despeses d'enviament</vt:lpstr>
      <vt:lpstr>despeses d'enviament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2022-10-14T15:46:59Z</dcterms:created>
  <dcterms:modified xsi:type="dcterms:W3CDTF">2022-10-19T07:48:15Z</dcterms:modified>
</cp:coreProperties>
</file>