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\Desktop\Exercicis\"/>
    </mc:Choice>
  </mc:AlternateContent>
  <bookViews>
    <workbookView xWindow="600" yWindow="-15" windowWidth="4395" windowHeight="3060"/>
  </bookViews>
  <sheets>
    <sheet name="esquema" sheetId="2" r:id="rId1"/>
    <sheet name="comentaris" sheetId="3" r:id="rId2"/>
    <sheet name="validació" sheetId="4" r:id="rId3"/>
    <sheet name="auditoria" sheetId="5" r:id="rId4"/>
    <sheet name="sèries" sheetId="6" r:id="rId5"/>
  </sheets>
  <calcPr calcId="162913"/>
</workbook>
</file>

<file path=xl/calcChain.xml><?xml version="1.0" encoding="utf-8"?>
<calcChain xmlns="http://schemas.openxmlformats.org/spreadsheetml/2006/main">
  <c r="E7" i="5" l="1"/>
  <c r="E6" i="5"/>
  <c r="E5" i="5"/>
  <c r="E8" i="5" s="1"/>
  <c r="F5" i="5" l="1"/>
  <c r="G5" i="5"/>
  <c r="F6" i="5"/>
  <c r="G6" i="5" s="1"/>
  <c r="F7" i="5"/>
  <c r="G7" i="5" s="1"/>
  <c r="G8" i="5" l="1"/>
  <c r="F8" i="5"/>
  <c r="C4" i="3"/>
  <c r="E4" i="3"/>
  <c r="C5" i="3"/>
  <c r="C6" i="3"/>
  <c r="C7" i="3"/>
  <c r="C8" i="3"/>
  <c r="C9" i="3"/>
  <c r="C10" i="3"/>
  <c r="C11" i="3"/>
  <c r="H3" i="2"/>
  <c r="H4" i="2"/>
  <c r="H5" i="2"/>
  <c r="H6" i="2"/>
  <c r="B7" i="2"/>
  <c r="C7" i="2"/>
  <c r="D7" i="2"/>
  <c r="E7" i="2"/>
  <c r="F7" i="2"/>
  <c r="G7" i="2"/>
  <c r="H7" i="2"/>
  <c r="H10" i="2"/>
  <c r="H11" i="2"/>
  <c r="H12" i="2"/>
  <c r="H13" i="2"/>
  <c r="H14" i="2"/>
  <c r="H15" i="2"/>
  <c r="H16" i="2"/>
  <c r="H17" i="2"/>
  <c r="H18" i="2"/>
  <c r="H19" i="2"/>
  <c r="B20" i="2"/>
  <c r="C20" i="2"/>
  <c r="D20" i="2"/>
  <c r="E20" i="2"/>
  <c r="F20" i="2"/>
  <c r="G20" i="2"/>
  <c r="H20" i="2"/>
  <c r="H21" i="2"/>
  <c r="B22" i="2"/>
  <c r="C22" i="2"/>
  <c r="D22" i="2"/>
  <c r="E22" i="2"/>
  <c r="F22" i="2"/>
  <c r="G22" i="2"/>
  <c r="H22" i="2"/>
  <c r="B23" i="2"/>
  <c r="C23" i="2"/>
  <c r="D23" i="2"/>
  <c r="E23" i="2"/>
  <c r="F23" i="2"/>
  <c r="G23" i="2"/>
</calcChain>
</file>

<file path=xl/comments1.xml><?xml version="1.0" encoding="utf-8"?>
<comments xmlns="http://schemas.openxmlformats.org/spreadsheetml/2006/main">
  <authors>
    <author>maria</author>
  </authors>
  <commentList>
    <comment ref="E4" authorId="0" shapeId="0">
      <text>
        <r>
          <rPr>
            <sz val="8"/>
            <color indexed="81"/>
            <rFont val="Tahoma"/>
            <family val="2"/>
          </rPr>
          <t xml:space="preserve">Si han passat més de 90 dies des de la data d'emissió de la factua s'aplica un recàrrec d'un 10% sobre l'import
</t>
        </r>
      </text>
    </comment>
  </commentList>
</comments>
</file>

<file path=xl/sharedStrings.xml><?xml version="1.0" encoding="utf-8"?>
<sst xmlns="http://schemas.openxmlformats.org/spreadsheetml/2006/main" count="69" uniqueCount="68">
  <si>
    <t xml:space="preserve">gener </t>
  </si>
  <si>
    <t>febrer</t>
  </si>
  <si>
    <t>març</t>
  </si>
  <si>
    <t>abril</t>
  </si>
  <si>
    <t>maig</t>
  </si>
  <si>
    <t>juny</t>
  </si>
  <si>
    <t>Total</t>
  </si>
  <si>
    <t>INGRESSOS</t>
  </si>
  <si>
    <t>salari net</t>
  </si>
  <si>
    <t>pagues extres</t>
  </si>
  <si>
    <t>renta</t>
  </si>
  <si>
    <t>varis</t>
  </si>
  <si>
    <t>DESPESES</t>
  </si>
  <si>
    <t>gas</t>
  </si>
  <si>
    <t>aigua</t>
  </si>
  <si>
    <t>llum</t>
  </si>
  <si>
    <t>telèfon</t>
  </si>
  <si>
    <t>hipoteca</t>
  </si>
  <si>
    <t>escola</t>
  </si>
  <si>
    <t>assegurança</t>
  </si>
  <si>
    <t>menjar</t>
  </si>
  <si>
    <t>vacances</t>
  </si>
  <si>
    <t>extres</t>
  </si>
  <si>
    <t>Ingr. -desp.</t>
  </si>
  <si>
    <t>Saldo acumulat</t>
  </si>
  <si>
    <t>Total despeses</t>
  </si>
  <si>
    <t>Total ingressos</t>
  </si>
  <si>
    <t>Empresa</t>
  </si>
  <si>
    <t>Data</t>
  </si>
  <si>
    <t>Import</t>
  </si>
  <si>
    <t>Recàrrec</t>
  </si>
  <si>
    <t>Import a pagar</t>
  </si>
  <si>
    <t>Cae</t>
  </si>
  <si>
    <t>Carles Pons</t>
  </si>
  <si>
    <t>Editorial Anaya</t>
  </si>
  <si>
    <t>Gerplex</t>
  </si>
  <si>
    <t>Herder</t>
  </si>
  <si>
    <t>Icasa</t>
  </si>
  <si>
    <t>Marcombo</t>
  </si>
  <si>
    <t>Papers</t>
  </si>
  <si>
    <t>Dies des de
la data</t>
  </si>
  <si>
    <t>Edat</t>
  </si>
  <si>
    <t>IVA</t>
  </si>
  <si>
    <t>blanc</t>
  </si>
  <si>
    <t>rosa</t>
  </si>
  <si>
    <t>vermell</t>
  </si>
  <si>
    <t>blau</t>
  </si>
  <si>
    <t>groc</t>
  </si>
  <si>
    <t>negre</t>
  </si>
  <si>
    <t>taronja</t>
  </si>
  <si>
    <t>lila</t>
  </si>
  <si>
    <t>Color</t>
  </si>
  <si>
    <t>verd</t>
  </si>
  <si>
    <t>1er. semestre 2018</t>
  </si>
  <si>
    <t>Pressupost material d'informàtica</t>
  </si>
  <si>
    <t>Ordinadors</t>
  </si>
  <si>
    <t>Model</t>
  </si>
  <si>
    <t>Quantitat</t>
  </si>
  <si>
    <t>Preu unitari</t>
  </si>
  <si>
    <t>Preu total</t>
  </si>
  <si>
    <t>Preu + IVA</t>
  </si>
  <si>
    <t>Ahtec</t>
  </si>
  <si>
    <t>Lug N011</t>
  </si>
  <si>
    <t>MSI</t>
  </si>
  <si>
    <t>Wind U100</t>
  </si>
  <si>
    <t>Acer</t>
  </si>
  <si>
    <t>Aspire One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</si>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</sst>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8"/>
      <color indexed="81"/>
      <name val="Tahoma"/>
      <family val="2"/>
    </font>
    <font>
      <b/>
      <i/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6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indexed="2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indexed="22"/>
        <bgColor indexed="15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3" fillId="0" borderId="0" xfId="0" applyFont="1"/>
    <xf numFmtId="3" fontId="4" fillId="0" borderId="4" xfId="0" applyNumberFormat="1" applyFont="1" applyFill="1" applyBorder="1" applyAlignment="1">
      <alignment horizontal="left"/>
    </xf>
    <xf numFmtId="4" fontId="5" fillId="0" borderId="4" xfId="0" applyNumberFormat="1" applyFont="1" applyFill="1" applyBorder="1" applyAlignment="1" applyProtection="1">
      <protection locked="0"/>
    </xf>
    <xf numFmtId="4" fontId="5" fillId="0" borderId="8" xfId="0" applyNumberFormat="1" applyFont="1" applyFill="1" applyBorder="1" applyAlignment="1" applyProtection="1">
      <protection locked="0"/>
    </xf>
    <xf numFmtId="4" fontId="5" fillId="4" borderId="9" xfId="0" applyNumberFormat="1" applyFont="1" applyFill="1" applyBorder="1" applyAlignment="1" applyProtection="1">
      <protection locked="0"/>
    </xf>
    <xf numFmtId="3" fontId="6" fillId="0" borderId="4" xfId="0" applyNumberFormat="1" applyFont="1" applyFill="1" applyBorder="1" applyAlignment="1">
      <alignment horizontal="left"/>
    </xf>
    <xf numFmtId="3" fontId="7" fillId="3" borderId="5" xfId="0" applyNumberFormat="1" applyFont="1" applyFill="1" applyBorder="1" applyAlignment="1">
      <alignment horizontal="left"/>
    </xf>
    <xf numFmtId="4" fontId="5" fillId="3" borderId="5" xfId="0" applyNumberFormat="1" applyFont="1" applyFill="1" applyBorder="1" applyAlignment="1" applyProtection="1">
      <protection locked="0"/>
    </xf>
    <xf numFmtId="4" fontId="5" fillId="3" borderId="10" xfId="0" applyNumberFormat="1" applyFont="1" applyFill="1" applyBorder="1" applyAlignment="1" applyProtection="1">
      <protection locked="0"/>
    </xf>
    <xf numFmtId="4" fontId="5" fillId="3" borderId="11" xfId="0" applyNumberFormat="1" applyFont="1" applyFill="1" applyBorder="1" applyAlignment="1" applyProtection="1">
      <protection locked="0"/>
    </xf>
    <xf numFmtId="4" fontId="5" fillId="0" borderId="4" xfId="0" applyNumberFormat="1" applyFont="1" applyFill="1" applyBorder="1" applyAlignment="1"/>
    <xf numFmtId="4" fontId="5" fillId="0" borderId="8" xfId="0" applyNumberFormat="1" applyFont="1" applyFill="1" applyBorder="1" applyAlignment="1"/>
    <xf numFmtId="4" fontId="5" fillId="4" borderId="9" xfId="0" applyNumberFormat="1" applyFont="1" applyFill="1" applyBorder="1" applyAlignment="1"/>
    <xf numFmtId="4" fontId="5" fillId="3" borderId="5" xfId="0" applyNumberFormat="1" applyFont="1" applyFill="1" applyBorder="1" applyAlignment="1"/>
    <xf numFmtId="4" fontId="5" fillId="3" borderId="10" xfId="0" applyNumberFormat="1" applyFont="1" applyFill="1" applyBorder="1" applyAlignment="1"/>
    <xf numFmtId="4" fontId="5" fillId="3" borderId="11" xfId="0" applyNumberFormat="1" applyFont="1" applyFill="1" applyBorder="1" applyAlignment="1"/>
    <xf numFmtId="3" fontId="7" fillId="0" borderId="5" xfId="0" applyNumberFormat="1" applyFont="1" applyFill="1" applyBorder="1" applyAlignment="1">
      <alignment horizontal="left"/>
    </xf>
    <xf numFmtId="4" fontId="5" fillId="0" borderId="5" xfId="0" applyNumberFormat="1" applyFont="1" applyFill="1" applyBorder="1" applyAlignment="1"/>
    <xf numFmtId="4" fontId="5" fillId="0" borderId="10" xfId="0" applyNumberFormat="1" applyFont="1" applyFill="1" applyBorder="1" applyAlignment="1"/>
    <xf numFmtId="4" fontId="5" fillId="4" borderId="11" xfId="0" applyNumberFormat="1" applyFont="1" applyFill="1" applyBorder="1" applyAlignment="1"/>
    <xf numFmtId="3" fontId="8" fillId="3" borderId="6" xfId="0" applyNumberFormat="1" applyFont="1" applyFill="1" applyBorder="1" applyAlignment="1">
      <alignment horizontal="left"/>
    </xf>
    <xf numFmtId="4" fontId="5" fillId="3" borderId="6" xfId="0" applyNumberFormat="1" applyFont="1" applyFill="1" applyBorder="1" applyAlignment="1"/>
    <xf numFmtId="4" fontId="5" fillId="3" borderId="12" xfId="0" applyNumberFormat="1" applyFont="1" applyFill="1" applyBorder="1" applyAlignment="1"/>
    <xf numFmtId="0" fontId="8" fillId="3" borderId="6" xfId="0" applyFont="1" applyFill="1" applyBorder="1" applyAlignment="1">
      <alignment horizontal="left"/>
    </xf>
    <xf numFmtId="4" fontId="5" fillId="3" borderId="13" xfId="0" applyNumberFormat="1" applyFont="1" applyFill="1" applyBorder="1" applyAlignment="1"/>
    <xf numFmtId="0" fontId="9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wrapText="1"/>
    </xf>
    <xf numFmtId="0" fontId="9" fillId="0" borderId="0" xfId="0" applyFont="1"/>
    <xf numFmtId="0" fontId="9" fillId="0" borderId="7" xfId="0" applyFont="1" applyBorder="1"/>
    <xf numFmtId="14" fontId="9" fillId="0" borderId="7" xfId="0" applyNumberFormat="1" applyFont="1" applyBorder="1"/>
    <xf numFmtId="4" fontId="9" fillId="0" borderId="7" xfId="0" applyNumberFormat="1" applyFont="1" applyBorder="1"/>
    <xf numFmtId="14" fontId="9" fillId="0" borderId="0" xfId="0" applyNumberFormat="1" applyFont="1" applyFill="1" applyBorder="1"/>
    <xf numFmtId="0" fontId="10" fillId="5" borderId="7" xfId="0" applyFont="1" applyFill="1" applyBorder="1"/>
    <xf numFmtId="14" fontId="10" fillId="0" borderId="0" xfId="0" applyNumberFormat="1" applyFont="1" applyAlignment="1">
      <alignment horizontal="left"/>
    </xf>
    <xf numFmtId="0" fontId="9" fillId="0" borderId="0" xfId="0" applyFont="1" applyBorder="1"/>
    <xf numFmtId="4" fontId="9" fillId="0" borderId="7" xfId="0" applyNumberFormat="1" applyFont="1" applyBorder="1" applyAlignment="1">
      <alignment horizontal="right"/>
    </xf>
    <xf numFmtId="0" fontId="10" fillId="6" borderId="7" xfId="0" applyFont="1" applyFill="1" applyBorder="1"/>
    <xf numFmtId="0" fontId="10" fillId="6" borderId="7" xfId="0" applyFont="1" applyFill="1" applyBorder="1" applyAlignment="1">
      <alignment horizontal="right"/>
    </xf>
    <xf numFmtId="4" fontId="10" fillId="6" borderId="7" xfId="0" applyNumberFormat="1" applyFont="1" applyFill="1" applyBorder="1" applyAlignment="1">
      <alignment horizontal="right"/>
    </xf>
    <xf numFmtId="4" fontId="10" fillId="7" borderId="7" xfId="0" applyNumberFormat="1" applyFont="1" applyFill="1" applyBorder="1" applyAlignment="1">
      <alignment horizontal="right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tabSelected="1" workbookViewId="0"/>
  </sheetViews>
  <sheetFormatPr baseColWidth="10" defaultRowHeight="15.75" x14ac:dyDescent="0.25"/>
  <cols>
    <col min="1" max="1" width="20.140625" style="5" customWidth="1"/>
    <col min="2" max="8" width="10.28515625" style="5" customWidth="1"/>
    <col min="9" max="16384" width="11.42578125" style="5"/>
  </cols>
  <sheetData>
    <row r="1" spans="1:8" ht="16.5" thickBot="1" x14ac:dyDescent="0.3">
      <c r="A1" s="1" t="s">
        <v>53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3" t="s">
        <v>5</v>
      </c>
      <c r="H1" s="4" t="s">
        <v>6</v>
      </c>
    </row>
    <row r="2" spans="1:8" x14ac:dyDescent="0.25">
      <c r="A2" s="6" t="s">
        <v>7</v>
      </c>
      <c r="B2" s="7"/>
      <c r="C2" s="7"/>
      <c r="D2" s="7"/>
      <c r="E2" s="7"/>
      <c r="F2" s="7"/>
      <c r="G2" s="8"/>
      <c r="H2" s="9"/>
    </row>
    <row r="3" spans="1:8" x14ac:dyDescent="0.25">
      <c r="A3" s="10" t="s">
        <v>8</v>
      </c>
      <c r="B3" s="7">
        <v>979.65</v>
      </c>
      <c r="C3" s="7">
        <v>979.65</v>
      </c>
      <c r="D3" s="7">
        <v>979.65</v>
      </c>
      <c r="E3" s="7">
        <v>979.65</v>
      </c>
      <c r="F3" s="7">
        <v>979.65</v>
      </c>
      <c r="G3" s="8">
        <v>979.65</v>
      </c>
      <c r="H3" s="9">
        <f>SUM(B3:G3)</f>
        <v>5877.9</v>
      </c>
    </row>
    <row r="4" spans="1:8" x14ac:dyDescent="0.25">
      <c r="A4" s="10" t="s">
        <v>9</v>
      </c>
      <c r="B4" s="7"/>
      <c r="C4" s="7"/>
      <c r="D4" s="7"/>
      <c r="E4" s="7"/>
      <c r="F4" s="7"/>
      <c r="G4" s="8"/>
      <c r="H4" s="9">
        <f t="shared" ref="H4:H22" si="0">SUM(B4:G4)</f>
        <v>0</v>
      </c>
    </row>
    <row r="5" spans="1:8" x14ac:dyDescent="0.25">
      <c r="A5" s="10" t="s">
        <v>10</v>
      </c>
      <c r="B5" s="7"/>
      <c r="C5" s="7"/>
      <c r="D5" s="7"/>
      <c r="E5" s="7">
        <v>739.24</v>
      </c>
      <c r="F5" s="7"/>
      <c r="G5" s="8"/>
      <c r="H5" s="9">
        <f t="shared" si="0"/>
        <v>739.24</v>
      </c>
    </row>
    <row r="6" spans="1:8" x14ac:dyDescent="0.25">
      <c r="A6" s="10" t="s">
        <v>11</v>
      </c>
      <c r="B6" s="7"/>
      <c r="C6" s="7"/>
      <c r="D6" s="7"/>
      <c r="E6" s="7"/>
      <c r="F6" s="7"/>
      <c r="G6" s="8"/>
      <c r="H6" s="9">
        <f t="shared" si="0"/>
        <v>0</v>
      </c>
    </row>
    <row r="7" spans="1:8" x14ac:dyDescent="0.25">
      <c r="A7" s="11" t="s">
        <v>26</v>
      </c>
      <c r="B7" s="12">
        <f>SUM(B3:B6)</f>
        <v>979.65</v>
      </c>
      <c r="C7" s="12">
        <f t="shared" ref="C7:H7" si="1">SUM(C3:C6)</f>
        <v>979.65</v>
      </c>
      <c r="D7" s="12">
        <f t="shared" si="1"/>
        <v>979.65</v>
      </c>
      <c r="E7" s="12">
        <f t="shared" si="1"/>
        <v>1718.8899999999999</v>
      </c>
      <c r="F7" s="12">
        <f t="shared" si="1"/>
        <v>979.65</v>
      </c>
      <c r="G7" s="13">
        <f t="shared" si="1"/>
        <v>979.65</v>
      </c>
      <c r="H7" s="14">
        <f t="shared" si="1"/>
        <v>6617.1399999999994</v>
      </c>
    </row>
    <row r="8" spans="1:8" x14ac:dyDescent="0.25">
      <c r="A8" s="10"/>
      <c r="B8" s="15"/>
      <c r="C8" s="15"/>
      <c r="D8" s="15"/>
      <c r="E8" s="15"/>
      <c r="F8" s="15"/>
      <c r="G8" s="16"/>
      <c r="H8" s="17"/>
    </row>
    <row r="9" spans="1:8" x14ac:dyDescent="0.25">
      <c r="A9" s="6" t="s">
        <v>12</v>
      </c>
      <c r="B9" s="15"/>
      <c r="C9" s="15"/>
      <c r="D9" s="15"/>
      <c r="E9" s="15"/>
      <c r="F9" s="15"/>
      <c r="G9" s="16"/>
      <c r="H9" s="17"/>
    </row>
    <row r="10" spans="1:8" x14ac:dyDescent="0.25">
      <c r="A10" s="10" t="s">
        <v>13</v>
      </c>
      <c r="B10" s="15">
        <v>27.05</v>
      </c>
      <c r="C10" s="15"/>
      <c r="D10" s="15">
        <v>20.43</v>
      </c>
      <c r="E10" s="15"/>
      <c r="F10" s="15">
        <v>38.46</v>
      </c>
      <c r="G10" s="16"/>
      <c r="H10" s="17">
        <f t="shared" si="0"/>
        <v>85.94</v>
      </c>
    </row>
    <row r="11" spans="1:8" x14ac:dyDescent="0.25">
      <c r="A11" s="10" t="s">
        <v>14</v>
      </c>
      <c r="B11" s="15">
        <v>27.45</v>
      </c>
      <c r="C11" s="15"/>
      <c r="D11" s="15"/>
      <c r="E11" s="15">
        <v>20.77</v>
      </c>
      <c r="F11" s="15"/>
      <c r="G11" s="16"/>
      <c r="H11" s="17">
        <f t="shared" si="0"/>
        <v>48.22</v>
      </c>
    </row>
    <row r="12" spans="1:8" x14ac:dyDescent="0.25">
      <c r="A12" s="10" t="s">
        <v>15</v>
      </c>
      <c r="B12" s="15">
        <v>66.11</v>
      </c>
      <c r="C12" s="15"/>
      <c r="D12" s="15">
        <v>47.42</v>
      </c>
      <c r="E12" s="15"/>
      <c r="F12" s="15">
        <v>52.65</v>
      </c>
      <c r="G12" s="16"/>
      <c r="H12" s="17">
        <f t="shared" si="0"/>
        <v>166.18</v>
      </c>
    </row>
    <row r="13" spans="1:8" x14ac:dyDescent="0.25">
      <c r="A13" s="10" t="s">
        <v>16</v>
      </c>
      <c r="B13" s="15">
        <v>76.86</v>
      </c>
      <c r="C13" s="15"/>
      <c r="D13" s="15"/>
      <c r="E13" s="15"/>
      <c r="F13" s="15"/>
      <c r="G13" s="16"/>
      <c r="H13" s="17">
        <f t="shared" si="0"/>
        <v>76.86</v>
      </c>
    </row>
    <row r="14" spans="1:8" x14ac:dyDescent="0.25">
      <c r="A14" s="10" t="s">
        <v>17</v>
      </c>
      <c r="B14" s="15">
        <v>450.76</v>
      </c>
      <c r="C14" s="15">
        <v>450.76</v>
      </c>
      <c r="D14" s="15">
        <v>450.76</v>
      </c>
      <c r="E14" s="15">
        <v>450.76</v>
      </c>
      <c r="F14" s="15">
        <v>450.76</v>
      </c>
      <c r="G14" s="16">
        <v>450.76</v>
      </c>
      <c r="H14" s="17">
        <f t="shared" si="0"/>
        <v>2704.5600000000004</v>
      </c>
    </row>
    <row r="15" spans="1:8" x14ac:dyDescent="0.25">
      <c r="A15" s="10" t="s">
        <v>18</v>
      </c>
      <c r="B15" s="15">
        <v>72.12</v>
      </c>
      <c r="C15" s="15">
        <v>72.12</v>
      </c>
      <c r="D15" s="15">
        <v>72.12</v>
      </c>
      <c r="E15" s="15">
        <v>72.12</v>
      </c>
      <c r="F15" s="15">
        <v>72.12</v>
      </c>
      <c r="G15" s="16">
        <v>72.12</v>
      </c>
      <c r="H15" s="17">
        <f t="shared" si="0"/>
        <v>432.72</v>
      </c>
    </row>
    <row r="16" spans="1:8" x14ac:dyDescent="0.25">
      <c r="A16" s="10" t="s">
        <v>19</v>
      </c>
      <c r="B16" s="15"/>
      <c r="C16" s="15"/>
      <c r="D16" s="15">
        <v>180.3</v>
      </c>
      <c r="E16" s="15"/>
      <c r="F16" s="15"/>
      <c r="G16" s="16"/>
      <c r="H16" s="17">
        <f t="shared" si="0"/>
        <v>180.3</v>
      </c>
    </row>
    <row r="17" spans="1:8" x14ac:dyDescent="0.25">
      <c r="A17" s="10" t="s">
        <v>20</v>
      </c>
      <c r="B17" s="15">
        <v>360.61</v>
      </c>
      <c r="C17" s="15">
        <v>360.61</v>
      </c>
      <c r="D17" s="15">
        <v>360.61</v>
      </c>
      <c r="E17" s="15">
        <v>360.61</v>
      </c>
      <c r="F17" s="15">
        <v>360.61</v>
      </c>
      <c r="G17" s="16">
        <v>360.61</v>
      </c>
      <c r="H17" s="17">
        <f t="shared" si="0"/>
        <v>2163.6600000000003</v>
      </c>
    </row>
    <row r="18" spans="1:8" x14ac:dyDescent="0.25">
      <c r="A18" s="10" t="s">
        <v>21</v>
      </c>
      <c r="B18" s="15"/>
      <c r="C18" s="15"/>
      <c r="D18" s="15"/>
      <c r="E18" s="15"/>
      <c r="F18" s="15"/>
      <c r="G18" s="16"/>
      <c r="H18" s="17">
        <f t="shared" si="0"/>
        <v>0</v>
      </c>
    </row>
    <row r="19" spans="1:8" x14ac:dyDescent="0.25">
      <c r="A19" s="10" t="s">
        <v>22</v>
      </c>
      <c r="B19" s="15"/>
      <c r="C19" s="15"/>
      <c r="D19" s="15"/>
      <c r="E19" s="15"/>
      <c r="F19" s="15"/>
      <c r="G19" s="16"/>
      <c r="H19" s="17">
        <f t="shared" si="0"/>
        <v>0</v>
      </c>
    </row>
    <row r="20" spans="1:8" x14ac:dyDescent="0.25">
      <c r="A20" s="11" t="s">
        <v>25</v>
      </c>
      <c r="B20" s="18">
        <f t="shared" ref="B20:G20" si="2">SUM(B10:B19)</f>
        <v>1080.96</v>
      </c>
      <c r="C20" s="18">
        <f t="shared" si="2"/>
        <v>883.49</v>
      </c>
      <c r="D20" s="18">
        <f t="shared" si="2"/>
        <v>1131.6399999999999</v>
      </c>
      <c r="E20" s="18">
        <f t="shared" si="2"/>
        <v>904.26</v>
      </c>
      <c r="F20" s="18">
        <f t="shared" si="2"/>
        <v>974.6</v>
      </c>
      <c r="G20" s="19">
        <f t="shared" si="2"/>
        <v>883.49</v>
      </c>
      <c r="H20" s="20">
        <f t="shared" si="0"/>
        <v>5858.4400000000005</v>
      </c>
    </row>
    <row r="21" spans="1:8" x14ac:dyDescent="0.25">
      <c r="A21" s="21"/>
      <c r="B21" s="22"/>
      <c r="C21" s="22"/>
      <c r="D21" s="22"/>
      <c r="E21" s="22"/>
      <c r="F21" s="22"/>
      <c r="G21" s="23"/>
      <c r="H21" s="24">
        <f t="shared" si="0"/>
        <v>0</v>
      </c>
    </row>
    <row r="22" spans="1:8" ht="16.5" thickBot="1" x14ac:dyDescent="0.3">
      <c r="A22" s="25" t="s">
        <v>23</v>
      </c>
      <c r="B22" s="26">
        <f t="shared" ref="B22:G22" si="3">B7-B20</f>
        <v>-101.31000000000006</v>
      </c>
      <c r="C22" s="26">
        <f t="shared" si="3"/>
        <v>96.159999999999968</v>
      </c>
      <c r="D22" s="26">
        <f t="shared" si="3"/>
        <v>-151.9899999999999</v>
      </c>
      <c r="E22" s="26">
        <f t="shared" si="3"/>
        <v>814.62999999999988</v>
      </c>
      <c r="F22" s="26">
        <f t="shared" si="3"/>
        <v>5.0499999999999545</v>
      </c>
      <c r="G22" s="27">
        <f t="shared" si="3"/>
        <v>96.159999999999968</v>
      </c>
      <c r="H22" s="20">
        <f t="shared" si="0"/>
        <v>758.69999999999982</v>
      </c>
    </row>
    <row r="23" spans="1:8" ht="16.5" thickBot="1" x14ac:dyDescent="0.3">
      <c r="A23" s="28" t="s">
        <v>24</v>
      </c>
      <c r="B23" s="26">
        <f>B22</f>
        <v>-101.31000000000006</v>
      </c>
      <c r="C23" s="26">
        <f>B23+C22</f>
        <v>-5.1500000000000909</v>
      </c>
      <c r="D23" s="26">
        <f>C23+D22</f>
        <v>-157.13999999999999</v>
      </c>
      <c r="E23" s="26">
        <f>D23+E22</f>
        <v>657.4899999999999</v>
      </c>
      <c r="F23" s="26">
        <f>E23+F22</f>
        <v>662.53999999999985</v>
      </c>
      <c r="G23" s="27">
        <f>F23+G22</f>
        <v>758.69999999999982</v>
      </c>
      <c r="H23" s="29"/>
    </row>
  </sheetData>
  <phoneticPr fontId="0" type="noConversion"/>
  <pageMargins left="0.75" right="0.75" top="1" bottom="1" header="0" footer="0"/>
  <headerFooter alignWithMargins="0"/>
  <ignoredErrors>
    <ignoredError sqref="H3:H7 B7:G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F14"/>
  <sheetViews>
    <sheetView workbookViewId="0"/>
  </sheetViews>
  <sheetFormatPr baseColWidth="10" defaultRowHeight="15" x14ac:dyDescent="0.25"/>
  <cols>
    <col min="1" max="1" width="13.28515625" style="32" customWidth="1"/>
    <col min="2" max="2" width="11.42578125" style="32"/>
    <col min="3" max="3" width="17" style="32" customWidth="1"/>
    <col min="4" max="5" width="11.42578125" style="32"/>
    <col min="6" max="6" width="14.140625" style="32" customWidth="1"/>
    <col min="7" max="16384" width="11.42578125" style="32"/>
  </cols>
  <sheetData>
    <row r="3" spans="1:6" ht="30" x14ac:dyDescent="0.25">
      <c r="A3" s="30" t="s">
        <v>27</v>
      </c>
      <c r="B3" s="30" t="s">
        <v>28</v>
      </c>
      <c r="C3" s="31" t="s">
        <v>40</v>
      </c>
      <c r="D3" s="30" t="s">
        <v>29</v>
      </c>
      <c r="E3" s="30" t="s">
        <v>30</v>
      </c>
      <c r="F3" s="30" t="s">
        <v>31</v>
      </c>
    </row>
    <row r="4" spans="1:6" x14ac:dyDescent="0.25">
      <c r="A4" s="33" t="s">
        <v>32</v>
      </c>
      <c r="B4" s="34">
        <v>43639</v>
      </c>
      <c r="C4" s="33">
        <f ca="1">TODAY()-B4</f>
        <v>-5</v>
      </c>
      <c r="D4" s="35">
        <v>32.646977510127051</v>
      </c>
      <c r="E4" s="33" t="str">
        <f ca="1">IF(C4&gt;90,"si","no")</f>
        <v>no</v>
      </c>
      <c r="F4" s="33"/>
    </row>
    <row r="5" spans="1:6" x14ac:dyDescent="0.25">
      <c r="A5" s="33" t="s">
        <v>33</v>
      </c>
      <c r="B5" s="34">
        <v>43361</v>
      </c>
      <c r="C5" s="33">
        <f t="shared" ref="C5:C11" ca="1" si="0">TODAY()-B5</f>
        <v>273</v>
      </c>
      <c r="D5" s="35">
        <v>4074.8620677220442</v>
      </c>
      <c r="E5" s="33"/>
      <c r="F5" s="33"/>
    </row>
    <row r="6" spans="1:6" x14ac:dyDescent="0.25">
      <c r="A6" s="33" t="s">
        <v>34</v>
      </c>
      <c r="B6" s="34">
        <v>43539</v>
      </c>
      <c r="C6" s="33">
        <f t="shared" ca="1" si="0"/>
        <v>95</v>
      </c>
      <c r="D6" s="35">
        <v>2073.4917601240491</v>
      </c>
      <c r="E6" s="33"/>
      <c r="F6" s="33"/>
    </row>
    <row r="7" spans="1:6" x14ac:dyDescent="0.25">
      <c r="A7" s="33" t="s">
        <v>35</v>
      </c>
      <c r="B7" s="34">
        <v>43505</v>
      </c>
      <c r="C7" s="33">
        <f t="shared" ca="1" si="0"/>
        <v>129</v>
      </c>
      <c r="D7" s="35">
        <v>72.121452526053872</v>
      </c>
      <c r="E7" s="33"/>
      <c r="F7" s="33"/>
    </row>
    <row r="8" spans="1:6" x14ac:dyDescent="0.25">
      <c r="A8" s="33" t="s">
        <v>36</v>
      </c>
      <c r="B8" s="34">
        <v>43630</v>
      </c>
      <c r="C8" s="33">
        <f t="shared" ca="1" si="0"/>
        <v>4</v>
      </c>
      <c r="D8" s="35">
        <v>7.4705804574904144</v>
      </c>
      <c r="E8" s="33"/>
      <c r="F8" s="33"/>
    </row>
    <row r="9" spans="1:6" x14ac:dyDescent="0.25">
      <c r="A9" s="33" t="s">
        <v>37</v>
      </c>
      <c r="B9" s="34">
        <v>43440</v>
      </c>
      <c r="C9" s="33">
        <f t="shared" ca="1" si="0"/>
        <v>194</v>
      </c>
      <c r="D9" s="35">
        <v>120.20242087675646</v>
      </c>
      <c r="E9" s="33"/>
      <c r="F9" s="33"/>
    </row>
    <row r="10" spans="1:6" x14ac:dyDescent="0.25">
      <c r="A10" s="33" t="s">
        <v>38</v>
      </c>
      <c r="B10" s="34">
        <v>43603</v>
      </c>
      <c r="C10" s="33">
        <f t="shared" ca="1" si="0"/>
        <v>31</v>
      </c>
      <c r="D10" s="35">
        <v>5264.8660344019327</v>
      </c>
      <c r="E10" s="33"/>
      <c r="F10" s="33"/>
    </row>
    <row r="11" spans="1:6" x14ac:dyDescent="0.25">
      <c r="A11" s="33" t="s">
        <v>39</v>
      </c>
      <c r="B11" s="34">
        <v>43446</v>
      </c>
      <c r="C11" s="33">
        <f t="shared" ca="1" si="0"/>
        <v>188</v>
      </c>
      <c r="D11" s="35">
        <v>601.01210438378234</v>
      </c>
      <c r="E11" s="33"/>
      <c r="F11" s="33"/>
    </row>
    <row r="13" spans="1:6" x14ac:dyDescent="0.25">
      <c r="B13" s="36"/>
    </row>
    <row r="14" spans="1:6" x14ac:dyDescent="0.25">
      <c r="B14" s="36"/>
    </row>
  </sheetData>
  <phoneticPr fontId="0" type="noConversion"/>
  <pageMargins left="0.75" right="0.75" top="1" bottom="1" header="0" footer="0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/>
  </sheetViews>
  <sheetFormatPr baseColWidth="10" defaultRowHeight="15" x14ac:dyDescent="0.25"/>
  <cols>
    <col min="1" max="16384" width="11.42578125" style="32"/>
  </cols>
  <sheetData>
    <row r="2" spans="2:8" x14ac:dyDescent="0.25">
      <c r="B2" s="37" t="s">
        <v>41</v>
      </c>
      <c r="D2" s="37" t="s">
        <v>42</v>
      </c>
      <c r="F2" s="37" t="s">
        <v>51</v>
      </c>
      <c r="H2" s="32" t="s">
        <v>43</v>
      </c>
    </row>
    <row r="3" spans="2:8" x14ac:dyDescent="0.25">
      <c r="B3" s="33"/>
      <c r="D3" s="33"/>
      <c r="F3" s="33"/>
      <c r="H3" s="32" t="s">
        <v>52</v>
      </c>
    </row>
    <row r="4" spans="2:8" x14ac:dyDescent="0.25">
      <c r="H4" s="32" t="s">
        <v>44</v>
      </c>
    </row>
    <row r="5" spans="2:8" x14ac:dyDescent="0.25">
      <c r="H5" s="32" t="s">
        <v>45</v>
      </c>
    </row>
    <row r="6" spans="2:8" x14ac:dyDescent="0.25">
      <c r="H6" s="32" t="s">
        <v>46</v>
      </c>
    </row>
    <row r="7" spans="2:8" x14ac:dyDescent="0.25">
      <c r="H7" s="32" t="s">
        <v>47</v>
      </c>
    </row>
    <row r="8" spans="2:8" x14ac:dyDescent="0.25">
      <c r="H8" s="32" t="s">
        <v>48</v>
      </c>
    </row>
    <row r="9" spans="2:8" x14ac:dyDescent="0.25">
      <c r="H9" s="32" t="s">
        <v>49</v>
      </c>
    </row>
    <row r="10" spans="2:8" x14ac:dyDescent="0.25">
      <c r="H10" s="32" t="s">
        <v>50</v>
      </c>
    </row>
  </sheetData>
  <phoneticPr fontId="0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1"/>
    </sheetView>
  </sheetViews>
  <sheetFormatPr baseColWidth="10" defaultRowHeight="12.75" x14ac:dyDescent="0.2"/>
  <sheetData>
    <row r="1" spans="1:7" ht="24" customHeight="1" x14ac:dyDescent="0.2">
      <c r="A1" s="45" t="s">
        <v>54</v>
      </c>
      <c r="B1" s="45"/>
      <c r="C1" s="45"/>
      <c r="D1" s="45"/>
      <c r="E1" s="45"/>
      <c r="F1" s="45"/>
      <c r="G1" s="45"/>
    </row>
    <row r="2" spans="1:7" ht="15" x14ac:dyDescent="0.25">
      <c r="A2" s="38"/>
      <c r="B2" s="32"/>
      <c r="C2" s="32"/>
      <c r="D2" s="32"/>
      <c r="E2" s="32"/>
      <c r="F2" s="32"/>
      <c r="G2" s="32"/>
    </row>
    <row r="3" spans="1:7" ht="15" x14ac:dyDescent="0.25">
      <c r="A3" s="32"/>
      <c r="B3" s="32"/>
      <c r="C3" s="32"/>
      <c r="D3" s="32"/>
      <c r="E3" s="32"/>
      <c r="F3" s="32"/>
      <c r="G3" s="32"/>
    </row>
    <row r="4" spans="1:7" ht="15" x14ac:dyDescent="0.25">
      <c r="A4" s="41" t="s">
        <v>55</v>
      </c>
      <c r="B4" s="41" t="s">
        <v>56</v>
      </c>
      <c r="C4" s="42" t="s">
        <v>57</v>
      </c>
      <c r="D4" s="43" t="s">
        <v>58</v>
      </c>
      <c r="E4" s="43" t="s">
        <v>59</v>
      </c>
      <c r="F4" s="43" t="s">
        <v>42</v>
      </c>
      <c r="G4" s="43" t="s">
        <v>60</v>
      </c>
    </row>
    <row r="5" spans="1:7" ht="15" x14ac:dyDescent="0.25">
      <c r="A5" s="33" t="s">
        <v>61</v>
      </c>
      <c r="B5" s="33" t="s">
        <v>62</v>
      </c>
      <c r="C5" s="33">
        <v>2</v>
      </c>
      <c r="D5" s="40">
        <v>299</v>
      </c>
      <c r="E5" s="40">
        <f>C5*D5</f>
        <v>598</v>
      </c>
      <c r="F5" s="40">
        <f>E5*0.18</f>
        <v>107.64</v>
      </c>
      <c r="G5" s="40">
        <f>E5+F5</f>
        <v>705.64</v>
      </c>
    </row>
    <row r="6" spans="1:7" ht="15" x14ac:dyDescent="0.25">
      <c r="A6" s="33" t="s">
        <v>63</v>
      </c>
      <c r="B6" s="33" t="s">
        <v>64</v>
      </c>
      <c r="C6" s="33">
        <v>3</v>
      </c>
      <c r="D6" s="40">
        <v>349.18</v>
      </c>
      <c r="E6" s="40">
        <f>D6*C6</f>
        <v>1047.54</v>
      </c>
      <c r="F6" s="40">
        <f>E6*0.18</f>
        <v>188.55719999999999</v>
      </c>
      <c r="G6" s="40">
        <f>E6+F6</f>
        <v>1236.0971999999999</v>
      </c>
    </row>
    <row r="7" spans="1:7" ht="15" x14ac:dyDescent="0.25">
      <c r="A7" s="33" t="s">
        <v>65</v>
      </c>
      <c r="B7" s="33" t="s">
        <v>66</v>
      </c>
      <c r="C7" s="33">
        <v>2</v>
      </c>
      <c r="D7" s="40">
        <v>199.5</v>
      </c>
      <c r="E7" s="40">
        <f>D7*C7</f>
        <v>399</v>
      </c>
      <c r="F7" s="40">
        <f>E7*0.18</f>
        <v>71.819999999999993</v>
      </c>
      <c r="G7" s="40">
        <f>E7+F7</f>
        <v>470.82</v>
      </c>
    </row>
    <row r="8" spans="1:7" ht="15" x14ac:dyDescent="0.25">
      <c r="A8" s="39"/>
      <c r="B8" s="39"/>
      <c r="C8" s="39"/>
      <c r="D8" s="44" t="s">
        <v>67</v>
      </c>
      <c r="E8" s="44">
        <f>SUM(E5:E7)</f>
        <v>2044.54</v>
      </c>
      <c r="F8" s="44">
        <f>SUM(F5:F7)</f>
        <v>368.0172</v>
      </c>
      <c r="G8" s="44">
        <f>SUM(G5:G7)</f>
        <v>2412.5572000000002</v>
      </c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esquema</vt:lpstr>
      <vt:lpstr>comentaris</vt:lpstr>
      <vt:lpstr>validació</vt:lpstr>
      <vt:lpstr>auditoria</vt:lpstr>
      <vt:lpstr>sèries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ramon lopez</cp:lastModifiedBy>
  <dcterms:created xsi:type="dcterms:W3CDTF">1997-11-02T11:37:35Z</dcterms:created>
  <dcterms:modified xsi:type="dcterms:W3CDTF">2019-06-18T16:33:20Z</dcterms:modified>
</cp:coreProperties>
</file>