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juan\Desktop\exercicis excel_buenos\"/>
    </mc:Choice>
  </mc:AlternateContent>
  <bookViews>
    <workbookView xWindow="5700" yWindow="0" windowWidth="5760" windowHeight="3075"/>
  </bookViews>
  <sheets>
    <sheet name="llibreria" sheetId="15" r:id="rId1"/>
    <sheet name="taxis" sheetId="17" r:id="rId2"/>
    <sheet name="taxis (2)" sheetId="18" r:id="rId3"/>
    <sheet name="factures pendents" sheetId="5" r:id="rId4"/>
    <sheet name="factures pendents (2)" sheetId="19" r:id="rId5"/>
  </sheets>
  <definedNames>
    <definedName name="_xlnm.Database">#REF!</definedName>
    <definedName name="Codigos">#REF!</definedName>
  </definedNames>
  <calcPr calcId="162913"/>
</workbook>
</file>

<file path=xl/calcChain.xml><?xml version="1.0" encoding="utf-8"?>
<calcChain xmlns="http://schemas.openxmlformats.org/spreadsheetml/2006/main">
  <c r="C4" i="5" l="1"/>
  <c r="E4" i="5"/>
  <c r="F4" i="5"/>
  <c r="C5" i="5"/>
  <c r="E5" i="5"/>
  <c r="F5" i="5"/>
  <c r="C6" i="5"/>
  <c r="E6" i="5"/>
  <c r="F6" i="5"/>
  <c r="C7" i="5"/>
  <c r="E7" i="5"/>
  <c r="F7" i="5"/>
  <c r="C8" i="5"/>
  <c r="E8" i="5"/>
  <c r="F8" i="5"/>
  <c r="C9" i="5"/>
  <c r="E9" i="5"/>
  <c r="F9" i="5"/>
  <c r="C10" i="5"/>
  <c r="E10" i="5"/>
  <c r="F10" i="5"/>
  <c r="C11" i="5"/>
  <c r="E11" i="5"/>
  <c r="F11" i="5"/>
  <c r="C12" i="5"/>
  <c r="E12" i="5"/>
  <c r="F12" i="5"/>
  <c r="C13" i="5"/>
  <c r="E13" i="5"/>
  <c r="F13" i="5"/>
  <c r="C14" i="5"/>
  <c r="E14" i="5"/>
  <c r="F14" i="5"/>
  <c r="C15" i="5"/>
  <c r="E15" i="5"/>
  <c r="F15" i="5"/>
  <c r="C16" i="5"/>
  <c r="E16" i="5"/>
  <c r="F16" i="5"/>
  <c r="C17" i="5"/>
  <c r="E17" i="5"/>
  <c r="F17" i="5"/>
  <c r="C18" i="5"/>
  <c r="E18" i="5"/>
  <c r="F18" i="5"/>
  <c r="C19" i="5"/>
  <c r="E19" i="5"/>
  <c r="F19" i="5"/>
  <c r="C20" i="5"/>
  <c r="E20" i="5"/>
  <c r="F20" i="5"/>
  <c r="C21" i="5"/>
  <c r="E21" i="5"/>
  <c r="F21" i="5"/>
  <c r="C4" i="19"/>
  <c r="F4" i="19"/>
  <c r="C5" i="19"/>
  <c r="F5" i="19"/>
  <c r="C6" i="19"/>
  <c r="F6" i="19"/>
  <c r="C7" i="19"/>
  <c r="F7" i="19"/>
  <c r="C8" i="19"/>
  <c r="F8" i="19"/>
  <c r="C9" i="19"/>
  <c r="F9" i="19"/>
  <c r="C10" i="19"/>
  <c r="F10" i="19"/>
  <c r="C11" i="19"/>
  <c r="F11" i="19"/>
  <c r="C12" i="19"/>
  <c r="F12" i="19"/>
  <c r="C13" i="19"/>
  <c r="F13" i="19"/>
  <c r="C14" i="19"/>
  <c r="F14" i="19"/>
  <c r="C15" i="19"/>
  <c r="F15" i="19"/>
  <c r="C16" i="19"/>
  <c r="F16" i="19"/>
  <c r="C17" i="19"/>
  <c r="F17" i="19"/>
  <c r="C18" i="19"/>
  <c r="F18" i="19"/>
  <c r="C19" i="19"/>
  <c r="F19" i="19"/>
  <c r="C20" i="19"/>
  <c r="F20" i="19"/>
  <c r="C21" i="19"/>
  <c r="F21" i="19"/>
  <c r="C5" i="15"/>
  <c r="C6" i="15"/>
  <c r="C7" i="15"/>
  <c r="C8" i="15"/>
  <c r="C9" i="15"/>
  <c r="C10" i="15"/>
  <c r="C11" i="15"/>
  <c r="C12" i="15"/>
  <c r="C13" i="15"/>
  <c r="C14" i="15"/>
  <c r="C15" i="15"/>
  <c r="C16" i="15"/>
  <c r="C17" i="15"/>
  <c r="C18" i="15"/>
  <c r="C19" i="15"/>
  <c r="C20" i="15"/>
  <c r="C21" i="15"/>
  <c r="B14" i="17"/>
  <c r="C4" i="17" s="1"/>
  <c r="D14" i="17"/>
  <c r="E4" i="17" s="1"/>
  <c r="C4" i="18"/>
  <c r="E4" i="18"/>
  <c r="C5" i="18"/>
  <c r="E5" i="18"/>
  <c r="C6" i="18"/>
  <c r="E6" i="18"/>
  <c r="C7" i="18"/>
  <c r="E7" i="18"/>
  <c r="C8" i="18"/>
  <c r="E8" i="18"/>
  <c r="C9" i="18"/>
  <c r="E9" i="18"/>
  <c r="C10" i="18"/>
  <c r="E10" i="18"/>
  <c r="C11" i="18"/>
  <c r="E11" i="18"/>
  <c r="C12" i="18"/>
  <c r="E12" i="18"/>
  <c r="C13" i="18"/>
  <c r="E13" i="18"/>
  <c r="E13" i="17" l="1"/>
  <c r="C13" i="17"/>
  <c r="E12" i="17"/>
  <c r="C12" i="17"/>
  <c r="E11" i="17"/>
  <c r="C11" i="17"/>
  <c r="E10" i="17"/>
  <c r="C10" i="17"/>
  <c r="E9" i="17"/>
  <c r="C9" i="17"/>
  <c r="E8" i="17"/>
  <c r="C8" i="17"/>
  <c r="E7" i="17"/>
  <c r="C7" i="17"/>
  <c r="E6" i="17"/>
  <c r="C6" i="17"/>
  <c r="E5" i="17"/>
  <c r="C5" i="17"/>
</calcChain>
</file>

<file path=xl/sharedStrings.xml><?xml version="1.0" encoding="utf-8"?>
<sst xmlns="http://schemas.openxmlformats.org/spreadsheetml/2006/main" count="122" uniqueCount="67">
  <si>
    <t>Control despeses llibreria</t>
  </si>
  <si>
    <t>CONCEPTE</t>
  </si>
  <si>
    <t>QUANTITAT</t>
  </si>
  <si>
    <t>La cuina de l'escriptura</t>
  </si>
  <si>
    <t>La edad de la insensatez</t>
  </si>
  <si>
    <t>Organización atenta</t>
  </si>
  <si>
    <t>Como conf. un plan de formacion</t>
  </si>
  <si>
    <t>Reingenieria del cambio</t>
  </si>
  <si>
    <t>Reingenieria de la empresa</t>
  </si>
  <si>
    <t>Estructuras paralelas de aprendizaje</t>
  </si>
  <si>
    <t>.desarrollo organizacional. Punto de vista n.</t>
  </si>
  <si>
    <t>Poder y desarrollo organizacional</t>
  </si>
  <si>
    <t>Consultoria de procesos. Vol. 2</t>
  </si>
  <si>
    <t>Del caos a la excelencia</t>
  </si>
  <si>
    <t>La estrategia para el cambio organizacional</t>
  </si>
  <si>
    <t>Consultoria sin fisuras</t>
  </si>
  <si>
    <t>Al frente de la organización</t>
  </si>
  <si>
    <t>Factures pendents de pagar</t>
  </si>
  <si>
    <t>Empresa</t>
  </si>
  <si>
    <t>Data</t>
  </si>
  <si>
    <t>Dies des de la data</t>
  </si>
  <si>
    <t>Import</t>
  </si>
  <si>
    <t>Recàrrec</t>
  </si>
  <si>
    <t>Import a pagar</t>
  </si>
  <si>
    <t>Dotació actual:</t>
  </si>
  <si>
    <t>Iber mòdul</t>
  </si>
  <si>
    <t>Pauta</t>
  </si>
  <si>
    <t>Arlex</t>
  </si>
  <si>
    <t>Biok</t>
  </si>
  <si>
    <t>Daser</t>
  </si>
  <si>
    <t>Kali grup</t>
  </si>
  <si>
    <t>Ofiprix</t>
  </si>
  <si>
    <t>Nexo</t>
  </si>
  <si>
    <t>Ibersit</t>
  </si>
  <si>
    <t>Formastant</t>
  </si>
  <si>
    <t>Kemen</t>
  </si>
  <si>
    <t>Eurosur</t>
  </si>
  <si>
    <t>Laie</t>
  </si>
  <si>
    <t>Documenta</t>
  </si>
  <si>
    <t>Díaz de Santos</t>
  </si>
  <si>
    <t>Bosch</t>
  </si>
  <si>
    <t>Estudio</t>
  </si>
  <si>
    <t>Abacus</t>
  </si>
  <si>
    <t>DISTRICTE</t>
  </si>
  <si>
    <t>DIA LABORABLE</t>
  </si>
  <si>
    <t>%</t>
  </si>
  <si>
    <t>DIA FESTIU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</si>
  <si>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</si>
  <si>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</si>
  <si>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</si>
  <si>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</si>
  <si>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</si>
  <si>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</si>
  <si>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</si>
  <si>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</si>
  <si>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</si>
  <si>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>X</t>
  </si>
  <si>
    <t>TOTAL CARRERES</t>
  </si>
  <si>
    <t>DIA
LABORABLE</t>
  </si>
  <si>
    <t>DIA
FESTIU</t>
  </si>
  <si>
    <t>TOTAL
CARRERES</t>
  </si>
  <si>
    <t>si</t>
  </si>
  <si>
    <t>no</t>
  </si>
  <si>
    <t>Romanent any passat</t>
  </si>
  <si>
    <t>ROMANENT</t>
  </si>
  <si>
    <t>Subs. Harvard-Deusto del 5/09  a  5/10</t>
  </si>
  <si>
    <t>Subsc.  PC World espanya 7/09 a 6/10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</si>
</sst>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\ _P_t_a_-;\-* #,##0\ _P_t_a_-;_-* &quot;-&quot;\ _P_t_a_-;_-@_-"/>
    <numFmt numFmtId="165" formatCode="0.0"/>
  </numFmts>
  <fonts count="11" x14ac:knownFonts="1">
    <font>
      <sz val="10"/>
      <name val="MS Sans Serif"/>
    </font>
    <font>
      <sz val="10"/>
      <name val="MS Sans Serif"/>
    </font>
    <font>
      <sz val="10"/>
      <name val="Arial"/>
      <family val="2"/>
    </font>
    <font>
      <sz val="8"/>
      <name val="Arial"/>
      <family val="2"/>
    </font>
    <font>
      <sz val="10"/>
      <name val="MS Sans Serif"/>
      <family val="2"/>
    </font>
    <font>
      <sz val="11"/>
      <name val="Calibri"/>
      <family val="2"/>
      <scheme val="minor"/>
    </font>
    <font>
      <b/>
      <sz val="12"/>
      <color indexed="43"/>
      <name val="Calibri"/>
      <family val="2"/>
      <scheme val="minor"/>
    </font>
    <font>
      <sz val="12"/>
      <name val="Calibri"/>
      <family val="2"/>
      <scheme val="minor"/>
    </font>
    <font>
      <b/>
      <sz val="12"/>
      <color indexed="62"/>
      <name val="Calibri"/>
      <family val="2"/>
      <scheme val="minor"/>
    </font>
    <font>
      <sz val="12"/>
      <color indexed="62"/>
      <name val="Calibri"/>
      <family val="2"/>
      <scheme val="minor"/>
    </font>
    <font>
      <b/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6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164" fontId="3" fillId="0" borderId="0" applyFont="0" applyFill="0" applyBorder="0" applyAlignment="0" applyProtection="0"/>
    <xf numFmtId="0" fontId="2" fillId="0" borderId="0"/>
    <xf numFmtId="0" fontId="3" fillId="0" borderId="0"/>
    <xf numFmtId="9" fontId="1" fillId="0" borderId="0" applyFont="0" applyFill="0" applyBorder="0" applyAlignment="0" applyProtection="0"/>
  </cellStyleXfs>
  <cellXfs count="33">
    <xf numFmtId="0" fontId="0" fillId="0" borderId="0" xfId="0"/>
    <xf numFmtId="0" fontId="3" fillId="0" borderId="0" xfId="3"/>
    <xf numFmtId="0" fontId="3" fillId="0" borderId="0" xfId="3" applyFont="1"/>
    <xf numFmtId="3" fontId="3" fillId="0" borderId="0" xfId="1" applyNumberFormat="1"/>
    <xf numFmtId="1" fontId="0" fillId="0" borderId="0" xfId="0" applyNumberFormat="1"/>
    <xf numFmtId="1" fontId="4" fillId="0" borderId="0" xfId="2" applyNumberFormat="1" applyFont="1" applyBorder="1"/>
    <xf numFmtId="3" fontId="0" fillId="0" borderId="0" xfId="0" applyNumberFormat="1"/>
    <xf numFmtId="0" fontId="6" fillId="2" borderId="2" xfId="3" applyFont="1" applyFill="1" applyBorder="1" applyAlignment="1">
      <alignment horizontal="center" vertical="center"/>
    </xf>
    <xf numFmtId="0" fontId="6" fillId="2" borderId="2" xfId="3" quotePrefix="1" applyFont="1" applyFill="1" applyBorder="1" applyAlignment="1">
      <alignment horizontal="center" vertical="center" wrapText="1"/>
    </xf>
    <xf numFmtId="0" fontId="7" fillId="0" borderId="0" xfId="3" applyFont="1"/>
    <xf numFmtId="0" fontId="7" fillId="4" borderId="3" xfId="3" applyFont="1" applyFill="1" applyBorder="1"/>
    <xf numFmtId="4" fontId="7" fillId="4" borderId="3" xfId="3" applyNumberFormat="1" applyFont="1" applyFill="1" applyBorder="1"/>
    <xf numFmtId="165" fontId="7" fillId="4" borderId="3" xfId="4" applyNumberFormat="1" applyFont="1" applyFill="1" applyBorder="1"/>
    <xf numFmtId="0" fontId="7" fillId="4" borderId="1" xfId="3" applyFont="1" applyFill="1" applyBorder="1"/>
    <xf numFmtId="4" fontId="7" fillId="4" borderId="1" xfId="3" applyNumberFormat="1" applyFont="1" applyFill="1" applyBorder="1"/>
    <xf numFmtId="165" fontId="7" fillId="4" borderId="1" xfId="4" applyNumberFormat="1" applyFont="1" applyFill="1" applyBorder="1"/>
    <xf numFmtId="0" fontId="7" fillId="4" borderId="2" xfId="3" applyFont="1" applyFill="1" applyBorder="1"/>
    <xf numFmtId="4" fontId="7" fillId="4" borderId="2" xfId="3" applyNumberFormat="1" applyFont="1" applyFill="1" applyBorder="1"/>
    <xf numFmtId="165" fontId="7" fillId="4" borderId="2" xfId="4" applyNumberFormat="1" applyFont="1" applyFill="1" applyBorder="1"/>
    <xf numFmtId="0" fontId="8" fillId="3" borderId="3" xfId="3" quotePrefix="1" applyFont="1" applyFill="1" applyBorder="1" applyAlignment="1">
      <alignment horizontal="left" wrapText="1"/>
    </xf>
    <xf numFmtId="4" fontId="8" fillId="3" borderId="3" xfId="3" applyNumberFormat="1" applyFont="1" applyFill="1" applyBorder="1"/>
    <xf numFmtId="165" fontId="9" fillId="3" borderId="3" xfId="3" applyNumberFormat="1" applyFont="1" applyFill="1" applyBorder="1"/>
    <xf numFmtId="3" fontId="7" fillId="0" borderId="0" xfId="1" applyNumberFormat="1" applyFont="1"/>
    <xf numFmtId="0" fontId="10" fillId="0" borderId="0" xfId="0" applyFont="1" applyAlignment="1">
      <alignment horizontal="center" vertical="center"/>
    </xf>
    <xf numFmtId="0" fontId="5" fillId="0" borderId="0" xfId="0" applyFont="1"/>
    <xf numFmtId="1" fontId="5" fillId="0" borderId="0" xfId="0" applyNumberFormat="1" applyFont="1"/>
    <xf numFmtId="0" fontId="10" fillId="3" borderId="1" xfId="0" applyFont="1" applyFill="1" applyBorder="1"/>
    <xf numFmtId="1" fontId="10" fillId="3" borderId="1" xfId="0" applyNumberFormat="1" applyFont="1" applyFill="1" applyBorder="1"/>
    <xf numFmtId="0" fontId="5" fillId="0" borderId="1" xfId="0" applyFont="1" applyBorder="1"/>
    <xf numFmtId="14" fontId="5" fillId="0" borderId="1" xfId="0" applyNumberFormat="1" applyFont="1" applyBorder="1"/>
    <xf numFmtId="1" fontId="5" fillId="0" borderId="1" xfId="0" applyNumberFormat="1" applyFont="1" applyBorder="1"/>
    <xf numFmtId="4" fontId="5" fillId="0" borderId="1" xfId="0" applyNumberFormat="1" applyFont="1" applyBorder="1"/>
    <xf numFmtId="14" fontId="5" fillId="0" borderId="0" xfId="0" applyNumberFormat="1" applyFont="1" applyFill="1" applyBorder="1"/>
  </cellXfs>
  <cellStyles count="5">
    <cellStyle name="Millares [0]_taxis (2)" xfId="1"/>
    <cellStyle name="Normal" xfId="0" builtinId="0"/>
    <cellStyle name="Normal_pràctica 04" xfId="2"/>
    <cellStyle name="Normal_taxis (2)" xfId="3"/>
    <cellStyle name="Porcentaje" xfId="4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352425</xdr:colOff>
      <xdr:row>2</xdr:row>
      <xdr:rowOff>133350</xdr:rowOff>
    </xdr:from>
    <xdr:to>
      <xdr:col>8</xdr:col>
      <xdr:colOff>419100</xdr:colOff>
      <xdr:row>9</xdr:row>
      <xdr:rowOff>0</xdr:rowOff>
    </xdr:to>
    <xdr:sp macro="" textlink="">
      <xdr:nvSpPr>
        <xdr:cNvPr id="1025" name="Text Box 1"/>
        <xdr:cNvSpPr txBox="1">
          <a:spLocks noChangeArrowheads="1"/>
        </xdr:cNvSpPr>
      </xdr:nvSpPr>
      <xdr:spPr bwMode="auto">
        <a:xfrm>
          <a:off x="3895725" y="457200"/>
          <a:ext cx="3876675" cy="10953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CFFCC" mc:Ignorable="a14" a14:legacySpreadsheetColorIndex="42">
            <a:alpha val="50000"/>
          </a:srgbClr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s-ES" sz="10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Aquest full ja té introduït el contingut de les cel·les. Per acabar el full només cal donar els formats necessaris per millorar la presentació.</a:t>
          </a:r>
        </a:p>
        <a:p>
          <a:pPr algn="l" rtl="0">
            <a:defRPr sz="1000"/>
          </a:pPr>
          <a:r>
            <a:rPr lang="es-ES" sz="10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1. Fixa't que l'amplada d'algunes columnes s'ha de canviar.</a:t>
          </a:r>
        </a:p>
        <a:p>
          <a:pPr algn="l" rtl="0">
            <a:defRPr sz="1000"/>
          </a:pPr>
          <a:r>
            <a:rPr lang="es-ES" sz="10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2. Canvia els formats de números, aplica contorns i fons a les cel·les per fer que el full sigui més entenedor.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466725</xdr:colOff>
      <xdr:row>15</xdr:row>
      <xdr:rowOff>9525</xdr:rowOff>
    </xdr:from>
    <xdr:to>
      <xdr:col>4</xdr:col>
      <xdr:colOff>828675</xdr:colOff>
      <xdr:row>26</xdr:row>
      <xdr:rowOff>0</xdr:rowOff>
    </xdr:to>
    <xdr:sp macro="" textlink="">
      <xdr:nvSpPr>
        <xdr:cNvPr id="2049" name="Text Box 1"/>
        <xdr:cNvSpPr txBox="1">
          <a:spLocks noChangeArrowheads="1"/>
        </xdr:cNvSpPr>
      </xdr:nvSpPr>
      <xdr:spPr bwMode="auto">
        <a:xfrm>
          <a:off x="466725" y="2381250"/>
          <a:ext cx="3876675" cy="15621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CFFCC" mc:Ignorable="a14" a14:legacySpreadsheetColorIndex="42">
            <a:alpha val="50000"/>
          </a:srgbClr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s-ES" sz="10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Fixa't en totes les característiques de format del full </a:t>
          </a:r>
          <a:r>
            <a:rPr lang="es-ES" sz="1000" b="1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taxis (2)</a:t>
          </a:r>
          <a:r>
            <a:rPr lang="es-ES" sz="10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, sobretot pel que fa a:</a:t>
          </a:r>
        </a:p>
        <a:p>
          <a:pPr algn="l" rtl="0">
            <a:defRPr sz="1000"/>
          </a:pPr>
          <a:r>
            <a:rPr lang="es-ES" sz="10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- Salts de línia i alçada de files</a:t>
          </a:r>
        </a:p>
        <a:p>
          <a:pPr algn="l" rtl="0">
            <a:defRPr sz="1000"/>
          </a:pPr>
          <a:r>
            <a:rPr lang="es-ES" sz="10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- Centrat vertical dels títols</a:t>
          </a:r>
        </a:p>
        <a:p>
          <a:pPr algn="l" rtl="0">
            <a:defRPr sz="1000"/>
          </a:pPr>
          <a:r>
            <a:rPr lang="es-ES" sz="10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- Nombre de decimals a les columnes</a:t>
          </a:r>
        </a:p>
        <a:p>
          <a:pPr algn="l" rtl="0">
            <a:defRPr sz="1000"/>
          </a:pPr>
          <a:r>
            <a:rPr lang="es-ES" sz="10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- Amplada de les columnes</a:t>
          </a:r>
        </a:p>
        <a:p>
          <a:pPr algn="l" rtl="0">
            <a:defRPr sz="1000"/>
          </a:pPr>
          <a:endParaRPr lang="es-ES" sz="1000" b="0" i="0" u="none" strike="noStrike" baseline="0">
            <a:solidFill>
              <a:srgbClr val="000000"/>
            </a:solidFill>
            <a:latin typeface="Verdana"/>
            <a:ea typeface="Verdana"/>
            <a:cs typeface="Verdana"/>
          </a:endParaRPr>
        </a:p>
        <a:p>
          <a:pPr algn="l" rtl="0">
            <a:defRPr sz="1000"/>
          </a:pPr>
          <a:r>
            <a:rPr lang="es-ES" sz="10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1. En aquest full has d'intentar reproduir els formats de l'exemple de </a:t>
          </a:r>
          <a:r>
            <a:rPr lang="es-ES" sz="1000" b="1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taxis (2)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581025</xdr:colOff>
      <xdr:row>21</xdr:row>
      <xdr:rowOff>85725</xdr:rowOff>
    </xdr:from>
    <xdr:to>
      <xdr:col>4</xdr:col>
      <xdr:colOff>600075</xdr:colOff>
      <xdr:row>25</xdr:row>
      <xdr:rowOff>19050</xdr:rowOff>
    </xdr:to>
    <xdr:sp macro="" textlink="">
      <xdr:nvSpPr>
        <xdr:cNvPr id="3073" name="Text Box 1"/>
        <xdr:cNvSpPr txBox="1">
          <a:spLocks noChangeArrowheads="1"/>
        </xdr:cNvSpPr>
      </xdr:nvSpPr>
      <xdr:spPr bwMode="auto">
        <a:xfrm>
          <a:off x="581025" y="3486150"/>
          <a:ext cx="3876675" cy="5810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CFFCC" mc:Ignorable="a14" a14:legacySpreadsheetColorIndex="42">
            <a:alpha val="50000"/>
          </a:srgbClr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s-ES" sz="10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Aplica els formats que et sembli convenient per deixar el full com </a:t>
          </a:r>
          <a:r>
            <a:rPr lang="es-ES" sz="1000" b="1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factures pendents (2)</a:t>
          </a:r>
          <a:endParaRPr lang="es-ES" sz="1000" b="0" i="0" u="none" strike="noStrike" baseline="0">
            <a:solidFill>
              <a:srgbClr val="000000"/>
            </a:solidFill>
            <a:latin typeface="Verdana"/>
            <a:ea typeface="Verdana"/>
            <a:cs typeface="Verdana"/>
          </a:endParaRPr>
        </a:p>
        <a:p>
          <a:pPr algn="l" rtl="0">
            <a:defRPr sz="1000"/>
          </a:pPr>
          <a:r>
            <a:rPr lang="es-ES" sz="10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Les columnes C, D i E estan amagades.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21"/>
  <sheetViews>
    <sheetView showGridLines="0" tabSelected="1" workbookViewId="0"/>
  </sheetViews>
  <sheetFormatPr baseColWidth="10" defaultRowHeight="12.75" x14ac:dyDescent="0.2"/>
  <cols>
    <col min="1" max="1" width="25.42578125" customWidth="1"/>
    <col min="2" max="2" width="11" customWidth="1"/>
    <col min="3" max="3" width="16.7109375" customWidth="1"/>
  </cols>
  <sheetData>
    <row r="2" spans="1:3" x14ac:dyDescent="0.2">
      <c r="A2" t="s">
        <v>0</v>
      </c>
      <c r="B2" t="s">
        <v>24</v>
      </c>
      <c r="C2" s="4">
        <v>360.61</v>
      </c>
    </row>
    <row r="4" spans="1:3" x14ac:dyDescent="0.2">
      <c r="A4" t="s">
        <v>1</v>
      </c>
      <c r="B4" t="s">
        <v>2</v>
      </c>
      <c r="C4" t="s">
        <v>64</v>
      </c>
    </row>
    <row r="5" spans="1:3" ht="20.25" customHeight="1" x14ac:dyDescent="0.2">
      <c r="A5" t="s">
        <v>63</v>
      </c>
      <c r="B5" s="5">
        <v>20.43</v>
      </c>
      <c r="C5" s="4">
        <f>B5+C2</f>
        <v>381.04</v>
      </c>
    </row>
    <row r="6" spans="1:3" x14ac:dyDescent="0.2">
      <c r="A6" t="s">
        <v>65</v>
      </c>
      <c r="B6" s="5">
        <v>104.68</v>
      </c>
      <c r="C6" s="4">
        <f>C5-B6</f>
        <v>276.36</v>
      </c>
    </row>
    <row r="7" spans="1:3" x14ac:dyDescent="0.2">
      <c r="A7" t="s">
        <v>3</v>
      </c>
      <c r="B7" s="5">
        <v>13.22</v>
      </c>
      <c r="C7" s="4">
        <f t="shared" ref="C7:C21" si="0">C6-B7</f>
        <v>263.14</v>
      </c>
    </row>
    <row r="8" spans="1:3" x14ac:dyDescent="0.2">
      <c r="A8" t="s">
        <v>4</v>
      </c>
      <c r="B8" s="5">
        <v>14.06</v>
      </c>
      <c r="C8" s="4">
        <f t="shared" si="0"/>
        <v>249.07999999999998</v>
      </c>
    </row>
    <row r="9" spans="1:3" x14ac:dyDescent="0.2">
      <c r="A9" t="s">
        <v>5</v>
      </c>
      <c r="B9" s="5">
        <v>15.14</v>
      </c>
      <c r="C9" s="4">
        <f t="shared" si="0"/>
        <v>233.94</v>
      </c>
    </row>
    <row r="10" spans="1:3" x14ac:dyDescent="0.2">
      <c r="A10" t="s">
        <v>66</v>
      </c>
      <c r="B10" s="5">
        <v>52.28</v>
      </c>
      <c r="C10" s="4">
        <f t="shared" si="0"/>
        <v>181.66</v>
      </c>
    </row>
    <row r="11" spans="1:3" x14ac:dyDescent="0.2">
      <c r="A11" t="s">
        <v>6</v>
      </c>
      <c r="B11" s="5">
        <v>14.72</v>
      </c>
      <c r="C11" s="4">
        <f t="shared" si="0"/>
        <v>166.94</v>
      </c>
    </row>
    <row r="12" spans="1:3" x14ac:dyDescent="0.2">
      <c r="A12" t="s">
        <v>7</v>
      </c>
      <c r="B12" s="5">
        <v>23.44</v>
      </c>
      <c r="C12" s="4">
        <f t="shared" si="0"/>
        <v>143.5</v>
      </c>
    </row>
    <row r="13" spans="1:3" x14ac:dyDescent="0.2">
      <c r="A13" t="s">
        <v>8</v>
      </c>
      <c r="B13" s="5">
        <v>15.63</v>
      </c>
      <c r="C13" s="4">
        <f t="shared" si="0"/>
        <v>127.87</v>
      </c>
    </row>
    <row r="14" spans="1:3" x14ac:dyDescent="0.2">
      <c r="A14" t="s">
        <v>9</v>
      </c>
      <c r="B14" s="5">
        <v>12.25</v>
      </c>
      <c r="C14" s="4">
        <f t="shared" si="0"/>
        <v>115.62</v>
      </c>
    </row>
    <row r="15" spans="1:3" x14ac:dyDescent="0.2">
      <c r="A15" t="s">
        <v>10</v>
      </c>
      <c r="B15" s="5">
        <v>12.68</v>
      </c>
      <c r="C15" s="4">
        <f t="shared" si="0"/>
        <v>102.94</v>
      </c>
    </row>
    <row r="16" spans="1:3" x14ac:dyDescent="0.2">
      <c r="A16" t="s">
        <v>11</v>
      </c>
      <c r="B16" s="5">
        <v>12.05</v>
      </c>
      <c r="C16" s="4">
        <f t="shared" si="0"/>
        <v>90.89</v>
      </c>
    </row>
    <row r="17" spans="1:3" x14ac:dyDescent="0.2">
      <c r="A17" t="s">
        <v>12</v>
      </c>
      <c r="B17" s="5">
        <v>12.41</v>
      </c>
      <c r="C17" s="4">
        <f t="shared" si="0"/>
        <v>78.48</v>
      </c>
    </row>
    <row r="18" spans="1:3" x14ac:dyDescent="0.2">
      <c r="A18" t="s">
        <v>13</v>
      </c>
      <c r="B18" s="5">
        <v>20.43</v>
      </c>
      <c r="C18" s="4">
        <f t="shared" si="0"/>
        <v>58.050000000000004</v>
      </c>
    </row>
    <row r="19" spans="1:3" x14ac:dyDescent="0.2">
      <c r="A19" t="s">
        <v>14</v>
      </c>
      <c r="B19" s="5">
        <v>13.76</v>
      </c>
      <c r="C19" s="4">
        <f t="shared" si="0"/>
        <v>44.290000000000006</v>
      </c>
    </row>
    <row r="20" spans="1:3" x14ac:dyDescent="0.2">
      <c r="A20" t="s">
        <v>15</v>
      </c>
      <c r="B20" s="5">
        <v>20.73</v>
      </c>
      <c r="C20" s="4">
        <f t="shared" si="0"/>
        <v>23.560000000000006</v>
      </c>
    </row>
    <row r="21" spans="1:3" x14ac:dyDescent="0.2">
      <c r="A21" t="s">
        <v>16</v>
      </c>
      <c r="B21" s="5">
        <v>13.82</v>
      </c>
      <c r="C21" s="4">
        <f t="shared" si="0"/>
        <v>9.7400000000000055</v>
      </c>
    </row>
  </sheetData>
  <phoneticPr fontId="0" type="noConversion"/>
  <pageMargins left="0.75" right="0.75" top="1" bottom="1" header="0" footer="0"/>
  <pageSetup paperSize="9" orientation="portrait" horizontalDpi="1200" verticalDpi="12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18"/>
  <sheetViews>
    <sheetView workbookViewId="0"/>
  </sheetViews>
  <sheetFormatPr baseColWidth="10" defaultRowHeight="11.25" x14ac:dyDescent="0.2"/>
  <cols>
    <col min="1" max="1" width="13.5703125" style="1" customWidth="1"/>
    <col min="2" max="2" width="13.7109375" style="1" customWidth="1"/>
    <col min="3" max="3" width="11.7109375" style="1" customWidth="1"/>
    <col min="4" max="4" width="13.7109375" style="1" customWidth="1"/>
    <col min="5" max="5" width="14.42578125" style="1" customWidth="1"/>
    <col min="6" max="16384" width="11.42578125" style="1"/>
  </cols>
  <sheetData>
    <row r="3" spans="1:5" ht="12.75" x14ac:dyDescent="0.2">
      <c r="A3" t="s">
        <v>43</v>
      </c>
      <c r="B3" t="s">
        <v>44</v>
      </c>
      <c r="C3" t="s">
        <v>45</v>
      </c>
      <c r="D3" t="s">
        <v>46</v>
      </c>
      <c r="E3" t="s">
        <v>45</v>
      </c>
    </row>
    <row r="4" spans="1:5" ht="12.75" x14ac:dyDescent="0.2">
      <c r="A4" t="s">
        <v>47</v>
      </c>
      <c r="B4" s="4">
        <v>696.16</v>
      </c>
      <c r="C4">
        <f t="shared" ref="C4:C13" si="0">B4*100/B$14</f>
        <v>9.3514211296230876</v>
      </c>
      <c r="D4" s="4">
        <v>651.09</v>
      </c>
      <c r="E4">
        <f t="shared" ref="E4:E13" si="1">D4*100/D$14</f>
        <v>9.6891997470143973</v>
      </c>
    </row>
    <row r="5" spans="1:5" ht="12.75" x14ac:dyDescent="0.2">
      <c r="A5" t="s">
        <v>48</v>
      </c>
      <c r="B5" s="4">
        <v>804.34</v>
      </c>
      <c r="C5">
        <f t="shared" si="0"/>
        <v>10.804588128305324</v>
      </c>
      <c r="D5" s="4">
        <v>702.17</v>
      </c>
      <c r="E5">
        <f t="shared" si="1"/>
        <v>10.449347073923882</v>
      </c>
    </row>
    <row r="6" spans="1:5" ht="12.75" x14ac:dyDescent="0.2">
      <c r="A6" t="s">
        <v>49</v>
      </c>
      <c r="B6" s="4">
        <v>711.19</v>
      </c>
      <c r="C6">
        <f t="shared" si="0"/>
        <v>9.5533170437494892</v>
      </c>
      <c r="D6" s="4">
        <v>651.09</v>
      </c>
      <c r="E6">
        <f t="shared" si="1"/>
        <v>9.6891997470143973</v>
      </c>
    </row>
    <row r="7" spans="1:5" ht="12.75" x14ac:dyDescent="0.2">
      <c r="A7" t="s">
        <v>50</v>
      </c>
      <c r="B7" s="4">
        <v>630.04999999999995</v>
      </c>
      <c r="C7">
        <f t="shared" si="0"/>
        <v>8.4633746304283868</v>
      </c>
      <c r="D7" s="4">
        <v>615.03</v>
      </c>
      <c r="E7">
        <f t="shared" si="1"/>
        <v>9.1525726403512042</v>
      </c>
    </row>
    <row r="8" spans="1:5" ht="12.75" x14ac:dyDescent="0.2">
      <c r="A8" t="s">
        <v>51</v>
      </c>
      <c r="B8" s="4">
        <v>696.16</v>
      </c>
      <c r="C8">
        <f t="shared" si="0"/>
        <v>9.3514211296230876</v>
      </c>
      <c r="D8" s="4">
        <v>651.09</v>
      </c>
      <c r="E8">
        <f t="shared" si="1"/>
        <v>9.6891997470143973</v>
      </c>
    </row>
    <row r="9" spans="1:5" ht="12.75" x14ac:dyDescent="0.2">
      <c r="A9" t="s">
        <v>52</v>
      </c>
      <c r="B9" s="4">
        <v>639.07000000000005</v>
      </c>
      <c r="C9">
        <f t="shared" si="0"/>
        <v>8.5845390446279985</v>
      </c>
      <c r="D9" s="4">
        <v>621.04</v>
      </c>
      <c r="E9">
        <f t="shared" si="1"/>
        <v>9.2420104914617358</v>
      </c>
    </row>
    <row r="10" spans="1:5" ht="12.75" x14ac:dyDescent="0.2">
      <c r="A10" t="s">
        <v>53</v>
      </c>
      <c r="B10" s="4">
        <v>672.12</v>
      </c>
      <c r="C10">
        <f t="shared" si="0"/>
        <v>9.0284951299159246</v>
      </c>
      <c r="D10" s="4">
        <v>626.05999999999995</v>
      </c>
      <c r="E10">
        <f t="shared" si="1"/>
        <v>9.3167156516239427</v>
      </c>
    </row>
    <row r="11" spans="1:5" ht="12.75" x14ac:dyDescent="0.2">
      <c r="A11" t="s">
        <v>54</v>
      </c>
      <c r="B11" s="6">
        <v>1239.07</v>
      </c>
      <c r="C11">
        <f t="shared" si="0"/>
        <v>16.644256175422431</v>
      </c>
      <c r="D11" s="4">
        <v>921.04</v>
      </c>
      <c r="E11">
        <f t="shared" si="1"/>
        <v>13.706462293984151</v>
      </c>
    </row>
    <row r="12" spans="1:5" ht="12.75" x14ac:dyDescent="0.2">
      <c r="A12" t="s">
        <v>55</v>
      </c>
      <c r="B12" s="4">
        <v>657.1</v>
      </c>
      <c r="C12">
        <f t="shared" si="0"/>
        <v>8.8267335444083699</v>
      </c>
      <c r="D12" s="4">
        <v>630.04999999999995</v>
      </c>
      <c r="E12">
        <f t="shared" si="1"/>
        <v>9.3760928605974918</v>
      </c>
    </row>
    <row r="13" spans="1:5" ht="12.75" x14ac:dyDescent="0.2">
      <c r="A13" t="s">
        <v>56</v>
      </c>
      <c r="B13" s="4">
        <v>699.17</v>
      </c>
      <c r="C13">
        <f t="shared" si="0"/>
        <v>9.3918540438959077</v>
      </c>
      <c r="D13" s="4">
        <v>651.09</v>
      </c>
      <c r="E13">
        <f t="shared" si="1"/>
        <v>9.6891997470143973</v>
      </c>
    </row>
    <row r="14" spans="1:5" ht="12.75" x14ac:dyDescent="0.2">
      <c r="A14" t="s">
        <v>57</v>
      </c>
      <c r="B14" s="6">
        <f>SUM(B4:B13)</f>
        <v>7444.4299999999994</v>
      </c>
      <c r="C14"/>
      <c r="D14" s="6">
        <f>SUM(D4:D13)</f>
        <v>6719.75</v>
      </c>
      <c r="E14"/>
    </row>
    <row r="15" spans="1:5" x14ac:dyDescent="0.2">
      <c r="A15" s="2"/>
    </row>
    <row r="18" spans="2:2" x14ac:dyDescent="0.2">
      <c r="B18" s="3"/>
    </row>
  </sheetData>
  <phoneticPr fontId="0" type="noConversion"/>
  <printOptions horizontalCentered="1" verticalCentered="1" gridLines="1" gridLinesSet="0"/>
  <pageMargins left="0.78740157480314965" right="0.78740157480314965" top="0.98425196850393704" bottom="0.98425196850393704" header="0.51181102362204722" footer="0.51181102362204722"/>
  <pageSetup paperSize="9" orientation="portrait" horizontalDpi="0" verticalDpi="0" copies="0" r:id="rId1"/>
  <headerFooter alignWithMargins="0">
    <oddHeader>&amp;C&amp;6&amp;F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18"/>
  <sheetViews>
    <sheetView workbookViewId="0"/>
  </sheetViews>
  <sheetFormatPr baseColWidth="10" defaultRowHeight="15.75" x14ac:dyDescent="0.25"/>
  <cols>
    <col min="1" max="1" width="13" style="9" customWidth="1"/>
    <col min="2" max="2" width="13.7109375" style="9" customWidth="1"/>
    <col min="3" max="3" width="11.7109375" style="9" customWidth="1"/>
    <col min="4" max="4" width="13.7109375" style="9" customWidth="1"/>
    <col min="5" max="5" width="14.42578125" style="9" customWidth="1"/>
    <col min="6" max="16384" width="11.42578125" style="9"/>
  </cols>
  <sheetData>
    <row r="3" spans="1:5" ht="32.25" thickBot="1" x14ac:dyDescent="0.3">
      <c r="A3" s="7" t="s">
        <v>43</v>
      </c>
      <c r="B3" s="8" t="s">
        <v>58</v>
      </c>
      <c r="C3" s="7" t="s">
        <v>45</v>
      </c>
      <c r="D3" s="8" t="s">
        <v>59</v>
      </c>
      <c r="E3" s="7" t="s">
        <v>45</v>
      </c>
    </row>
    <row r="4" spans="1:5" ht="16.5" thickTop="1" x14ac:dyDescent="0.25">
      <c r="A4" s="10" t="s">
        <v>47</v>
      </c>
      <c r="B4" s="11">
        <v>696.16</v>
      </c>
      <c r="C4" s="12">
        <f t="shared" ref="C4:C13" si="0">B4*100/B$14</f>
        <v>9.3514211296230876</v>
      </c>
      <c r="D4" s="11">
        <v>651.09</v>
      </c>
      <c r="E4" s="12">
        <f t="shared" ref="E4:E13" si="1">D4*100/D$14</f>
        <v>9.6891997470143973</v>
      </c>
    </row>
    <row r="5" spans="1:5" x14ac:dyDescent="0.25">
      <c r="A5" s="13" t="s">
        <v>48</v>
      </c>
      <c r="B5" s="14">
        <v>804.34</v>
      </c>
      <c r="C5" s="15">
        <f t="shared" si="0"/>
        <v>10.804588128305323</v>
      </c>
      <c r="D5" s="14">
        <v>702.17</v>
      </c>
      <c r="E5" s="15">
        <f t="shared" si="1"/>
        <v>10.449347073923882</v>
      </c>
    </row>
    <row r="6" spans="1:5" x14ac:dyDescent="0.25">
      <c r="A6" s="13" t="s">
        <v>49</v>
      </c>
      <c r="B6" s="14">
        <v>711.19</v>
      </c>
      <c r="C6" s="15">
        <f t="shared" si="0"/>
        <v>9.5533170437494874</v>
      </c>
      <c r="D6" s="14">
        <v>651.09</v>
      </c>
      <c r="E6" s="15">
        <f t="shared" si="1"/>
        <v>9.6891997470143973</v>
      </c>
    </row>
    <row r="7" spans="1:5" x14ac:dyDescent="0.25">
      <c r="A7" s="13" t="s">
        <v>50</v>
      </c>
      <c r="B7" s="14">
        <v>630.04999999999995</v>
      </c>
      <c r="C7" s="15">
        <f t="shared" si="0"/>
        <v>8.4633746304283868</v>
      </c>
      <c r="D7" s="14">
        <v>615.03</v>
      </c>
      <c r="E7" s="15">
        <f t="shared" si="1"/>
        <v>9.1525726403512042</v>
      </c>
    </row>
    <row r="8" spans="1:5" x14ac:dyDescent="0.25">
      <c r="A8" s="13" t="s">
        <v>51</v>
      </c>
      <c r="B8" s="14">
        <v>696.16</v>
      </c>
      <c r="C8" s="15">
        <f t="shared" si="0"/>
        <v>9.3514211296230876</v>
      </c>
      <c r="D8" s="14">
        <v>651.09</v>
      </c>
      <c r="E8" s="15">
        <f t="shared" si="1"/>
        <v>9.6891997470143973</v>
      </c>
    </row>
    <row r="9" spans="1:5" x14ac:dyDescent="0.25">
      <c r="A9" s="13" t="s">
        <v>52</v>
      </c>
      <c r="B9" s="14">
        <v>639.07000000000005</v>
      </c>
      <c r="C9" s="15">
        <f t="shared" si="0"/>
        <v>8.5845390446279985</v>
      </c>
      <c r="D9" s="14">
        <v>621.04</v>
      </c>
      <c r="E9" s="15">
        <f t="shared" si="1"/>
        <v>9.2420104914617358</v>
      </c>
    </row>
    <row r="10" spans="1:5" x14ac:dyDescent="0.25">
      <c r="A10" s="13" t="s">
        <v>53</v>
      </c>
      <c r="B10" s="14">
        <v>672.12</v>
      </c>
      <c r="C10" s="15">
        <f t="shared" si="0"/>
        <v>9.0284951299159228</v>
      </c>
      <c r="D10" s="14">
        <v>626.05999999999995</v>
      </c>
      <c r="E10" s="15">
        <f t="shared" si="1"/>
        <v>9.3167156516239427</v>
      </c>
    </row>
    <row r="11" spans="1:5" x14ac:dyDescent="0.25">
      <c r="A11" s="13" t="s">
        <v>54</v>
      </c>
      <c r="B11" s="14">
        <v>1239.07</v>
      </c>
      <c r="C11" s="15">
        <f t="shared" si="0"/>
        <v>16.644256175422431</v>
      </c>
      <c r="D11" s="14">
        <v>921.04</v>
      </c>
      <c r="E11" s="15">
        <f t="shared" si="1"/>
        <v>13.706462293984151</v>
      </c>
    </row>
    <row r="12" spans="1:5" x14ac:dyDescent="0.25">
      <c r="A12" s="13" t="s">
        <v>55</v>
      </c>
      <c r="B12" s="14">
        <v>657.1</v>
      </c>
      <c r="C12" s="15">
        <f t="shared" si="0"/>
        <v>8.8267335444083699</v>
      </c>
      <c r="D12" s="14">
        <v>630.04999999999995</v>
      </c>
      <c r="E12" s="15">
        <f t="shared" si="1"/>
        <v>9.3760928605974918</v>
      </c>
    </row>
    <row r="13" spans="1:5" ht="16.5" thickBot="1" x14ac:dyDescent="0.3">
      <c r="A13" s="16" t="s">
        <v>56</v>
      </c>
      <c r="B13" s="17">
        <v>699.17</v>
      </c>
      <c r="C13" s="18">
        <f t="shared" si="0"/>
        <v>9.3918540438959059</v>
      </c>
      <c r="D13" s="17">
        <v>651.09</v>
      </c>
      <c r="E13" s="18">
        <f t="shared" si="1"/>
        <v>9.6891997470143973</v>
      </c>
    </row>
    <row r="14" spans="1:5" ht="32.25" thickTop="1" x14ac:dyDescent="0.25">
      <c r="A14" s="19" t="s">
        <v>60</v>
      </c>
      <c r="B14" s="20">
        <v>7444.43</v>
      </c>
      <c r="C14" s="21"/>
      <c r="D14" s="20">
        <v>6719.75</v>
      </c>
      <c r="E14" s="21"/>
    </row>
    <row r="18" spans="2:2" x14ac:dyDescent="0.25">
      <c r="B18" s="22"/>
    </row>
  </sheetData>
  <sheetProtection algorithmName="SHA-512" hashValue="ni65GVjsL7KBZlXwkFy3WBBhps6oFqBmsaBLkCFSj3SgbszMRRJYfkfqfB5FVDqJ6D8csnwIDS14uNaXGstlDA==" saltValue="4LkJehyATtdvWZH0d03E6Q==" spinCount="100000" sheet="1" objects="1" scenarios="1"/>
  <phoneticPr fontId="0" type="noConversion"/>
  <printOptions horizontalCentered="1" verticalCentered="1" gridLines="1" gridLinesSet="0"/>
  <pageMargins left="0.78740157480314965" right="0.78740157480314965" top="0.98425196850393704" bottom="0.98425196850393704" header="0.51181102362204722" footer="0.51181102362204722"/>
  <pageSetup paperSize="9" orientation="portrait" horizontalDpi="0" verticalDpi="0" copies="0" r:id="rId1"/>
  <headerFooter alignWithMargins="0">
    <oddHeader>&amp;C&amp;6&amp;F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"/>
  <sheetViews>
    <sheetView workbookViewId="0">
      <selection activeCell="F1" sqref="F1"/>
    </sheetView>
  </sheetViews>
  <sheetFormatPr baseColWidth="10" defaultRowHeight="15" x14ac:dyDescent="0.25"/>
  <cols>
    <col min="1" max="1" width="14.28515625" style="24" customWidth="1"/>
    <col min="2" max="2" width="11.42578125" style="24"/>
    <col min="3" max="3" width="20.7109375" style="24" bestFit="1" customWidth="1"/>
    <col min="4" max="5" width="11.42578125" style="24"/>
    <col min="6" max="6" width="16.28515625" style="24" customWidth="1"/>
    <col min="7" max="16384" width="11.42578125" style="24"/>
  </cols>
  <sheetData>
    <row r="1" spans="1:6" x14ac:dyDescent="0.25">
      <c r="A1" s="24" t="s">
        <v>17</v>
      </c>
    </row>
    <row r="2" spans="1:6" x14ac:dyDescent="0.25">
      <c r="C2" s="25"/>
    </row>
    <row r="3" spans="1:6" x14ac:dyDescent="0.25">
      <c r="A3" s="26" t="s">
        <v>18</v>
      </c>
      <c r="B3" s="26" t="s">
        <v>19</v>
      </c>
      <c r="C3" s="27" t="s">
        <v>20</v>
      </c>
      <c r="D3" s="26" t="s">
        <v>21</v>
      </c>
      <c r="E3" s="26" t="s">
        <v>22</v>
      </c>
      <c r="F3" s="26" t="s">
        <v>23</v>
      </c>
    </row>
    <row r="4" spans="1:6" x14ac:dyDescent="0.25">
      <c r="A4" s="28" t="s">
        <v>25</v>
      </c>
      <c r="B4" s="29">
        <v>43514</v>
      </c>
      <c r="C4" s="30">
        <f ca="1">TODAY()-B4</f>
        <v>22</v>
      </c>
      <c r="D4" s="31">
        <v>32.65</v>
      </c>
      <c r="E4" s="28" t="str">
        <f ca="1">IF(C4&gt;90,"si","no")</f>
        <v>no</v>
      </c>
      <c r="F4" s="31">
        <f ca="1">IF(C4&gt;90,D4*1.15,D4)</f>
        <v>32.65</v>
      </c>
    </row>
    <row r="5" spans="1:6" x14ac:dyDescent="0.25">
      <c r="A5" s="28" t="s">
        <v>26</v>
      </c>
      <c r="B5" s="29">
        <v>43545</v>
      </c>
      <c r="C5" s="30">
        <f t="shared" ref="C5:C21" ca="1" si="0">TODAY()-B5</f>
        <v>-9</v>
      </c>
      <c r="D5" s="31">
        <v>4074.86</v>
      </c>
      <c r="E5" s="28" t="str">
        <f t="shared" ref="E5:E21" ca="1" si="1">IF(C5&gt;90,"si","no")</f>
        <v>no</v>
      </c>
      <c r="F5" s="31">
        <f t="shared" ref="F5:F21" ca="1" si="2">IF(C5&gt;90,D5*1.15,D5)</f>
        <v>4074.86</v>
      </c>
    </row>
    <row r="6" spans="1:6" x14ac:dyDescent="0.25">
      <c r="A6" s="28" t="s">
        <v>27</v>
      </c>
      <c r="B6" s="29">
        <v>43539</v>
      </c>
      <c r="C6" s="30">
        <f t="shared" ca="1" si="0"/>
        <v>-3</v>
      </c>
      <c r="D6" s="31">
        <v>2073.4899999999998</v>
      </c>
      <c r="E6" s="28" t="str">
        <f t="shared" ca="1" si="1"/>
        <v>no</v>
      </c>
      <c r="F6" s="31">
        <f t="shared" ca="1" si="2"/>
        <v>2073.4899999999998</v>
      </c>
    </row>
    <row r="7" spans="1:6" x14ac:dyDescent="0.25">
      <c r="A7" s="28" t="s">
        <v>28</v>
      </c>
      <c r="B7" s="29">
        <v>43566</v>
      </c>
      <c r="C7" s="30">
        <f t="shared" ca="1" si="0"/>
        <v>-30</v>
      </c>
      <c r="D7" s="31">
        <v>72.12</v>
      </c>
      <c r="E7" s="28" t="str">
        <f t="shared" ca="1" si="1"/>
        <v>no</v>
      </c>
      <c r="F7" s="31">
        <f t="shared" ca="1" si="2"/>
        <v>72.12</v>
      </c>
    </row>
    <row r="8" spans="1:6" x14ac:dyDescent="0.25">
      <c r="A8" s="28" t="s">
        <v>29</v>
      </c>
      <c r="B8" s="29">
        <v>43630</v>
      </c>
      <c r="C8" s="30">
        <f t="shared" ca="1" si="0"/>
        <v>-94</v>
      </c>
      <c r="D8" s="31">
        <v>7.47</v>
      </c>
      <c r="E8" s="28" t="str">
        <f t="shared" ca="1" si="1"/>
        <v>no</v>
      </c>
      <c r="F8" s="31">
        <f t="shared" ca="1" si="2"/>
        <v>7.47</v>
      </c>
    </row>
    <row r="9" spans="1:6" x14ac:dyDescent="0.25">
      <c r="A9" s="28" t="s">
        <v>30</v>
      </c>
      <c r="B9" s="29">
        <v>43592</v>
      </c>
      <c r="C9" s="30">
        <f t="shared" ca="1" si="0"/>
        <v>-56</v>
      </c>
      <c r="D9" s="31">
        <v>120.2</v>
      </c>
      <c r="E9" s="28" t="str">
        <f t="shared" ca="1" si="1"/>
        <v>no</v>
      </c>
      <c r="F9" s="31">
        <f t="shared" ca="1" si="2"/>
        <v>120.2</v>
      </c>
    </row>
    <row r="10" spans="1:6" x14ac:dyDescent="0.25">
      <c r="A10" s="28" t="s">
        <v>31</v>
      </c>
      <c r="B10" s="29">
        <v>43603</v>
      </c>
      <c r="C10" s="30">
        <f t="shared" ca="1" si="0"/>
        <v>-67</v>
      </c>
      <c r="D10" s="31">
        <v>5264.87</v>
      </c>
      <c r="E10" s="28" t="str">
        <f t="shared" ca="1" si="1"/>
        <v>no</v>
      </c>
      <c r="F10" s="31">
        <f t="shared" ca="1" si="2"/>
        <v>5264.87</v>
      </c>
    </row>
    <row r="11" spans="1:6" x14ac:dyDescent="0.25">
      <c r="A11" s="28" t="s">
        <v>32</v>
      </c>
      <c r="B11" s="29">
        <v>43537</v>
      </c>
      <c r="C11" s="30">
        <f t="shared" ca="1" si="0"/>
        <v>-1</v>
      </c>
      <c r="D11" s="31">
        <v>601.01</v>
      </c>
      <c r="E11" s="28" t="str">
        <f t="shared" ca="1" si="1"/>
        <v>no</v>
      </c>
      <c r="F11" s="31">
        <f t="shared" ca="1" si="2"/>
        <v>601.01</v>
      </c>
    </row>
    <row r="12" spans="1:6" x14ac:dyDescent="0.25">
      <c r="A12" s="28" t="s">
        <v>33</v>
      </c>
      <c r="B12" s="29">
        <v>43639</v>
      </c>
      <c r="C12" s="30">
        <f t="shared" ca="1" si="0"/>
        <v>-103</v>
      </c>
      <c r="D12" s="31">
        <v>336.57</v>
      </c>
      <c r="E12" s="28" t="str">
        <f t="shared" ca="1" si="1"/>
        <v>no</v>
      </c>
      <c r="F12" s="31">
        <f t="shared" ca="1" si="2"/>
        <v>336.57</v>
      </c>
    </row>
    <row r="13" spans="1:6" x14ac:dyDescent="0.25">
      <c r="A13" s="28" t="s">
        <v>34</v>
      </c>
      <c r="B13" s="29">
        <v>43637</v>
      </c>
      <c r="C13" s="30">
        <f t="shared" ca="1" si="0"/>
        <v>-101</v>
      </c>
      <c r="D13" s="31">
        <v>405.94</v>
      </c>
      <c r="E13" s="28" t="str">
        <f t="shared" ca="1" si="1"/>
        <v>no</v>
      </c>
      <c r="F13" s="31">
        <f t="shared" ca="1" si="2"/>
        <v>405.94</v>
      </c>
    </row>
    <row r="14" spans="1:6" x14ac:dyDescent="0.25">
      <c r="A14" s="28" t="s">
        <v>35</v>
      </c>
      <c r="B14" s="29">
        <v>43539</v>
      </c>
      <c r="C14" s="30">
        <f t="shared" ca="1" si="0"/>
        <v>-3</v>
      </c>
      <c r="D14" s="31">
        <v>140.97</v>
      </c>
      <c r="E14" s="28" t="str">
        <f t="shared" ca="1" si="1"/>
        <v>no</v>
      </c>
      <c r="F14" s="31">
        <f t="shared" ca="1" si="2"/>
        <v>140.97</v>
      </c>
    </row>
    <row r="15" spans="1:6" x14ac:dyDescent="0.25">
      <c r="A15" s="28" t="s">
        <v>36</v>
      </c>
      <c r="B15" s="29">
        <v>43505</v>
      </c>
      <c r="C15" s="30">
        <f t="shared" ca="1" si="0"/>
        <v>31</v>
      </c>
      <c r="D15" s="31">
        <v>2745.27</v>
      </c>
      <c r="E15" s="28" t="str">
        <f t="shared" ca="1" si="1"/>
        <v>no</v>
      </c>
      <c r="F15" s="31">
        <f t="shared" ca="1" si="2"/>
        <v>2745.27</v>
      </c>
    </row>
    <row r="16" spans="1:6" x14ac:dyDescent="0.25">
      <c r="A16" s="28" t="s">
        <v>37</v>
      </c>
      <c r="B16" s="29">
        <v>43630</v>
      </c>
      <c r="C16" s="30">
        <f t="shared" ca="1" si="0"/>
        <v>-94</v>
      </c>
      <c r="D16" s="31">
        <v>1469.21</v>
      </c>
      <c r="E16" s="28" t="str">
        <f t="shared" ca="1" si="1"/>
        <v>no</v>
      </c>
      <c r="F16" s="31">
        <f t="shared" ca="1" si="2"/>
        <v>1469.21</v>
      </c>
    </row>
    <row r="17" spans="1:6" x14ac:dyDescent="0.25">
      <c r="A17" s="28" t="s">
        <v>38</v>
      </c>
      <c r="B17" s="29">
        <v>43623</v>
      </c>
      <c r="C17" s="30">
        <f t="shared" ca="1" si="0"/>
        <v>-87</v>
      </c>
      <c r="D17" s="31">
        <v>390.66</v>
      </c>
      <c r="E17" s="28" t="str">
        <f t="shared" ca="1" si="1"/>
        <v>no</v>
      </c>
      <c r="F17" s="31">
        <f t="shared" ca="1" si="2"/>
        <v>390.66</v>
      </c>
    </row>
    <row r="18" spans="1:6" x14ac:dyDescent="0.25">
      <c r="A18" s="28" t="s">
        <v>39</v>
      </c>
      <c r="B18" s="29">
        <v>43572</v>
      </c>
      <c r="C18" s="30">
        <f t="shared" ca="1" si="0"/>
        <v>-36</v>
      </c>
      <c r="D18" s="31">
        <v>745.25</v>
      </c>
      <c r="E18" s="28" t="str">
        <f t="shared" ca="1" si="1"/>
        <v>no</v>
      </c>
      <c r="F18" s="31">
        <f t="shared" ca="1" si="2"/>
        <v>745.25</v>
      </c>
    </row>
    <row r="19" spans="1:6" x14ac:dyDescent="0.25">
      <c r="A19" s="28" t="s">
        <v>40</v>
      </c>
      <c r="B19" s="29">
        <v>43506</v>
      </c>
      <c r="C19" s="30">
        <f t="shared" ca="1" si="0"/>
        <v>30</v>
      </c>
      <c r="D19" s="31">
        <v>274.06</v>
      </c>
      <c r="E19" s="28" t="str">
        <f t="shared" ca="1" si="1"/>
        <v>no</v>
      </c>
      <c r="F19" s="31">
        <f t="shared" ca="1" si="2"/>
        <v>274.06</v>
      </c>
    </row>
    <row r="20" spans="1:6" x14ac:dyDescent="0.25">
      <c r="A20" s="28" t="s">
        <v>41</v>
      </c>
      <c r="B20" s="29">
        <v>43605</v>
      </c>
      <c r="C20" s="30">
        <f t="shared" ca="1" si="0"/>
        <v>-69</v>
      </c>
      <c r="D20" s="31">
        <v>72.12</v>
      </c>
      <c r="E20" s="28" t="str">
        <f t="shared" ca="1" si="1"/>
        <v>no</v>
      </c>
      <c r="F20" s="31">
        <f t="shared" ca="1" si="2"/>
        <v>72.12</v>
      </c>
    </row>
    <row r="21" spans="1:6" x14ac:dyDescent="0.25">
      <c r="A21" s="28" t="s">
        <v>42</v>
      </c>
      <c r="B21" s="29">
        <v>43586</v>
      </c>
      <c r="C21" s="30">
        <f t="shared" ca="1" si="0"/>
        <v>-50</v>
      </c>
      <c r="D21" s="31">
        <v>390.66</v>
      </c>
      <c r="E21" s="28" t="str">
        <f t="shared" ca="1" si="1"/>
        <v>no</v>
      </c>
      <c r="F21" s="31">
        <f t="shared" ca="1" si="2"/>
        <v>390.66</v>
      </c>
    </row>
  </sheetData>
  <phoneticPr fontId="0" type="noConversion"/>
  <printOptions gridLines="1" gridLinesSet="0"/>
  <pageMargins left="0.75" right="0.75" top="1" bottom="1" header="0.511811024" footer="0.511811024"/>
  <pageSetup paperSize="9" orientation="portrait" horizontalDpi="300" verticalDpi="300" r:id="rId1"/>
  <headerFooter alignWithMargins="0">
    <oddHeader>&amp;A</oddHeader>
    <oddFooter>Página &amp;P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workbookViewId="0">
      <selection activeCell="H1" sqref="H1"/>
    </sheetView>
  </sheetViews>
  <sheetFormatPr baseColWidth="10" defaultRowHeight="15" x14ac:dyDescent="0.25"/>
  <cols>
    <col min="1" max="1" width="14.28515625" style="24" customWidth="1"/>
    <col min="2" max="2" width="11.42578125" style="24"/>
    <col min="3" max="3" width="20.7109375" style="24" hidden="1" customWidth="1"/>
    <col min="4" max="5" width="11.42578125" style="24" hidden="1" customWidth="1"/>
    <col min="6" max="6" width="16.28515625" style="24" customWidth="1"/>
    <col min="7" max="16384" width="11.42578125" style="24"/>
  </cols>
  <sheetData>
    <row r="1" spans="1:6" ht="23.25" customHeight="1" x14ac:dyDescent="0.25">
      <c r="A1" s="23" t="s">
        <v>17</v>
      </c>
      <c r="B1" s="23"/>
      <c r="C1" s="23"/>
      <c r="D1" s="23"/>
      <c r="E1" s="23"/>
      <c r="F1" s="23"/>
    </row>
    <row r="2" spans="1:6" x14ac:dyDescent="0.25">
      <c r="C2" s="25"/>
    </row>
    <row r="3" spans="1:6" x14ac:dyDescent="0.25">
      <c r="A3" s="26" t="s">
        <v>18</v>
      </c>
      <c r="B3" s="26" t="s">
        <v>19</v>
      </c>
      <c r="C3" s="27" t="s">
        <v>20</v>
      </c>
      <c r="D3" s="26" t="s">
        <v>21</v>
      </c>
      <c r="E3" s="26" t="s">
        <v>22</v>
      </c>
      <c r="F3" s="26" t="s">
        <v>23</v>
      </c>
    </row>
    <row r="4" spans="1:6" x14ac:dyDescent="0.25">
      <c r="A4" s="28" t="s">
        <v>25</v>
      </c>
      <c r="B4" s="29">
        <v>43514</v>
      </c>
      <c r="C4" s="30">
        <f ca="1">TODAY()-B4</f>
        <v>22</v>
      </c>
      <c r="D4" s="31">
        <v>32.65</v>
      </c>
      <c r="E4" s="28" t="s">
        <v>61</v>
      </c>
      <c r="F4" s="31">
        <f ca="1">IF(C4&gt;90,D4*1.15,D4)</f>
        <v>32.65</v>
      </c>
    </row>
    <row r="5" spans="1:6" x14ac:dyDescent="0.25">
      <c r="A5" s="28" t="s">
        <v>26</v>
      </c>
      <c r="B5" s="29">
        <v>43545</v>
      </c>
      <c r="C5" s="30">
        <f t="shared" ref="C5:C21" ca="1" si="0">TODAY()-B5</f>
        <v>-9</v>
      </c>
      <c r="D5" s="31">
        <v>4074.86</v>
      </c>
      <c r="E5" s="28" t="s">
        <v>61</v>
      </c>
      <c r="F5" s="31">
        <f t="shared" ref="F5:F21" ca="1" si="1">IF(C5&gt;90,D5*1.15,D5)</f>
        <v>4074.86</v>
      </c>
    </row>
    <row r="6" spans="1:6" x14ac:dyDescent="0.25">
      <c r="A6" s="28" t="s">
        <v>27</v>
      </c>
      <c r="B6" s="29">
        <v>43539</v>
      </c>
      <c r="C6" s="30">
        <f t="shared" ca="1" si="0"/>
        <v>-3</v>
      </c>
      <c r="D6" s="31">
        <v>2073.4899999999998</v>
      </c>
      <c r="E6" s="28" t="s">
        <v>62</v>
      </c>
      <c r="F6" s="31">
        <f t="shared" ca="1" si="1"/>
        <v>2073.4899999999998</v>
      </c>
    </row>
    <row r="7" spans="1:6" x14ac:dyDescent="0.25">
      <c r="A7" s="28" t="s">
        <v>28</v>
      </c>
      <c r="B7" s="29">
        <v>43566</v>
      </c>
      <c r="C7" s="30">
        <f t="shared" ca="1" si="0"/>
        <v>-30</v>
      </c>
      <c r="D7" s="31">
        <v>72.12</v>
      </c>
      <c r="E7" s="28" t="s">
        <v>62</v>
      </c>
      <c r="F7" s="31">
        <f t="shared" ca="1" si="1"/>
        <v>72.12</v>
      </c>
    </row>
    <row r="8" spans="1:6" x14ac:dyDescent="0.25">
      <c r="A8" s="28" t="s">
        <v>29</v>
      </c>
      <c r="B8" s="29">
        <v>43630</v>
      </c>
      <c r="C8" s="30">
        <f t="shared" ca="1" si="0"/>
        <v>-94</v>
      </c>
      <c r="D8" s="31">
        <v>7.47</v>
      </c>
      <c r="E8" s="28" t="s">
        <v>62</v>
      </c>
      <c r="F8" s="31">
        <f t="shared" ca="1" si="1"/>
        <v>7.47</v>
      </c>
    </row>
    <row r="9" spans="1:6" x14ac:dyDescent="0.25">
      <c r="A9" s="28" t="s">
        <v>30</v>
      </c>
      <c r="B9" s="29">
        <v>43592</v>
      </c>
      <c r="C9" s="30">
        <f t="shared" ca="1" si="0"/>
        <v>-56</v>
      </c>
      <c r="D9" s="31">
        <v>120.2</v>
      </c>
      <c r="E9" s="28" t="s">
        <v>62</v>
      </c>
      <c r="F9" s="31">
        <f t="shared" ca="1" si="1"/>
        <v>120.2</v>
      </c>
    </row>
    <row r="10" spans="1:6" x14ac:dyDescent="0.25">
      <c r="A10" s="28" t="s">
        <v>31</v>
      </c>
      <c r="B10" s="29">
        <v>43603</v>
      </c>
      <c r="C10" s="30">
        <f t="shared" ca="1" si="0"/>
        <v>-67</v>
      </c>
      <c r="D10" s="31">
        <v>5264.87</v>
      </c>
      <c r="E10" s="28" t="s">
        <v>62</v>
      </c>
      <c r="F10" s="31">
        <f t="shared" ca="1" si="1"/>
        <v>5264.87</v>
      </c>
    </row>
    <row r="11" spans="1:6" x14ac:dyDescent="0.25">
      <c r="A11" s="28" t="s">
        <v>32</v>
      </c>
      <c r="B11" s="29">
        <v>43537</v>
      </c>
      <c r="C11" s="30">
        <f t="shared" ca="1" si="0"/>
        <v>-1</v>
      </c>
      <c r="D11" s="31">
        <v>601.01</v>
      </c>
      <c r="E11" s="28" t="s">
        <v>62</v>
      </c>
      <c r="F11" s="31">
        <f t="shared" ca="1" si="1"/>
        <v>601.01</v>
      </c>
    </row>
    <row r="12" spans="1:6" x14ac:dyDescent="0.25">
      <c r="A12" s="28" t="s">
        <v>33</v>
      </c>
      <c r="B12" s="29">
        <v>43639</v>
      </c>
      <c r="C12" s="30">
        <f t="shared" ca="1" si="0"/>
        <v>-103</v>
      </c>
      <c r="D12" s="31">
        <v>336.57</v>
      </c>
      <c r="E12" s="28" t="s">
        <v>62</v>
      </c>
      <c r="F12" s="31">
        <f t="shared" ca="1" si="1"/>
        <v>336.57</v>
      </c>
    </row>
    <row r="13" spans="1:6" x14ac:dyDescent="0.25">
      <c r="A13" s="28" t="s">
        <v>34</v>
      </c>
      <c r="B13" s="29">
        <v>43637</v>
      </c>
      <c r="C13" s="30">
        <f t="shared" ca="1" si="0"/>
        <v>-101</v>
      </c>
      <c r="D13" s="31">
        <v>405.94</v>
      </c>
      <c r="E13" s="28" t="s">
        <v>61</v>
      </c>
      <c r="F13" s="31">
        <f t="shared" ca="1" si="1"/>
        <v>405.94</v>
      </c>
    </row>
    <row r="14" spans="1:6" x14ac:dyDescent="0.25">
      <c r="A14" s="28" t="s">
        <v>35</v>
      </c>
      <c r="B14" s="29">
        <v>43539</v>
      </c>
      <c r="C14" s="30">
        <f t="shared" ca="1" si="0"/>
        <v>-3</v>
      </c>
      <c r="D14" s="31">
        <v>140.97</v>
      </c>
      <c r="E14" s="28" t="s">
        <v>62</v>
      </c>
      <c r="F14" s="31">
        <f t="shared" ca="1" si="1"/>
        <v>140.97</v>
      </c>
    </row>
    <row r="15" spans="1:6" x14ac:dyDescent="0.25">
      <c r="A15" s="28" t="s">
        <v>36</v>
      </c>
      <c r="B15" s="29">
        <v>43505</v>
      </c>
      <c r="C15" s="30">
        <f t="shared" ca="1" si="0"/>
        <v>31</v>
      </c>
      <c r="D15" s="31">
        <v>2745.27</v>
      </c>
      <c r="E15" s="28" t="s">
        <v>62</v>
      </c>
      <c r="F15" s="31">
        <f t="shared" ca="1" si="1"/>
        <v>2745.27</v>
      </c>
    </row>
    <row r="16" spans="1:6" x14ac:dyDescent="0.25">
      <c r="A16" s="28" t="s">
        <v>37</v>
      </c>
      <c r="B16" s="29">
        <v>43630</v>
      </c>
      <c r="C16" s="30">
        <f t="shared" ca="1" si="0"/>
        <v>-94</v>
      </c>
      <c r="D16" s="31">
        <v>1469.21</v>
      </c>
      <c r="E16" s="28" t="s">
        <v>62</v>
      </c>
      <c r="F16" s="31">
        <f t="shared" ca="1" si="1"/>
        <v>1469.21</v>
      </c>
    </row>
    <row r="17" spans="1:6" x14ac:dyDescent="0.25">
      <c r="A17" s="28" t="s">
        <v>38</v>
      </c>
      <c r="B17" s="29">
        <v>43623</v>
      </c>
      <c r="C17" s="30">
        <f t="shared" ca="1" si="0"/>
        <v>-87</v>
      </c>
      <c r="D17" s="31">
        <v>390.66</v>
      </c>
      <c r="E17" s="28" t="s">
        <v>62</v>
      </c>
      <c r="F17" s="31">
        <f t="shared" ca="1" si="1"/>
        <v>390.66</v>
      </c>
    </row>
    <row r="18" spans="1:6" x14ac:dyDescent="0.25">
      <c r="A18" s="28" t="s">
        <v>39</v>
      </c>
      <c r="B18" s="29">
        <v>43572</v>
      </c>
      <c r="C18" s="30">
        <f t="shared" ca="1" si="0"/>
        <v>-36</v>
      </c>
      <c r="D18" s="31">
        <v>745.25</v>
      </c>
      <c r="E18" s="28" t="s">
        <v>62</v>
      </c>
      <c r="F18" s="31">
        <f t="shared" ca="1" si="1"/>
        <v>745.25</v>
      </c>
    </row>
    <row r="19" spans="1:6" x14ac:dyDescent="0.25">
      <c r="A19" s="28" t="s">
        <v>40</v>
      </c>
      <c r="B19" s="29">
        <v>43506</v>
      </c>
      <c r="C19" s="30">
        <f t="shared" ca="1" si="0"/>
        <v>30</v>
      </c>
      <c r="D19" s="31">
        <v>274.06</v>
      </c>
      <c r="E19" s="28" t="s">
        <v>62</v>
      </c>
      <c r="F19" s="31">
        <f t="shared" ca="1" si="1"/>
        <v>274.06</v>
      </c>
    </row>
    <row r="20" spans="1:6" x14ac:dyDescent="0.25">
      <c r="A20" s="28" t="s">
        <v>41</v>
      </c>
      <c r="B20" s="29">
        <v>43605</v>
      </c>
      <c r="C20" s="30">
        <f t="shared" ca="1" si="0"/>
        <v>-69</v>
      </c>
      <c r="D20" s="31">
        <v>72.12</v>
      </c>
      <c r="E20" s="28" t="s">
        <v>62</v>
      </c>
      <c r="F20" s="31">
        <f t="shared" ca="1" si="1"/>
        <v>72.12</v>
      </c>
    </row>
    <row r="21" spans="1:6" x14ac:dyDescent="0.25">
      <c r="A21" s="28" t="s">
        <v>42</v>
      </c>
      <c r="B21" s="29">
        <v>43586</v>
      </c>
      <c r="C21" s="30">
        <f t="shared" ca="1" si="0"/>
        <v>-50</v>
      </c>
      <c r="D21" s="31">
        <v>390.66</v>
      </c>
      <c r="E21" s="28" t="s">
        <v>62</v>
      </c>
      <c r="F21" s="31">
        <f t="shared" ca="1" si="1"/>
        <v>390.66</v>
      </c>
    </row>
    <row r="23" spans="1:6" x14ac:dyDescent="0.25">
      <c r="B23" s="32"/>
    </row>
  </sheetData>
  <sheetProtection algorithmName="SHA-512" hashValue="a42G5cGjbddP3WhCopRFMtM0v3LET/nqZP8b4O2Fg4A3xgQItJtFk2Di9px0t5IYzEv68kj/WOz6IExM0T9m1g==" saltValue="N//py2gcseTc7YSglpczsA==" spinCount="100000" sheet="1" objects="1" scenarios="1"/>
  <mergeCells count="1">
    <mergeCell ref="A1:F1"/>
  </mergeCells>
  <phoneticPr fontId="0" type="noConversion"/>
  <printOptions gridLines="1" gridLinesSet="0"/>
  <pageMargins left="0.75" right="0.75" top="1" bottom="1" header="0.511811024" footer="0.511811024"/>
  <pageSetup paperSize="9" orientation="portrait" horizontalDpi="300" verticalDpi="300" r:id="rId1"/>
  <headerFooter alignWithMargins="0">
    <oddHeader>&amp;A</oddHeader>
    <oddFooter>Página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llibreria</vt:lpstr>
      <vt:lpstr>taxis</vt:lpstr>
      <vt:lpstr>taxis (2)</vt:lpstr>
      <vt:lpstr>factures pendents</vt:lpstr>
      <vt:lpstr>factures pendents (2)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Ramón López</dc:creator>
  <cp:lastModifiedBy>juan</cp:lastModifiedBy>
  <dcterms:created xsi:type="dcterms:W3CDTF">1997-11-01T18:40:45Z</dcterms:created>
  <dcterms:modified xsi:type="dcterms:W3CDTF">2019-03-12T16:02:46Z</dcterms:modified>
</cp:coreProperties>
</file>